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Projects\Websites\Personal website\assets\files\excel-templates\"/>
    </mc:Choice>
  </mc:AlternateContent>
  <xr:revisionPtr revIDLastSave="0" documentId="13_ncr:1_{FC3F4496-88F8-4A71-8E6F-0378B6CEA067}" xr6:coauthVersionLast="45" xr6:coauthVersionMax="45" xr10:uidLastSave="{00000000-0000-0000-0000-000000000000}"/>
  <bookViews>
    <workbookView xWindow="28680" yWindow="-120" windowWidth="29040" windowHeight="15840" xr2:uid="{838B2AE2-076B-4FB6-AA66-AAF9E7128483}"/>
  </bookViews>
  <sheets>
    <sheet name="Postavke" sheetId="2" r:id="rId1"/>
    <sheet name="Januar" sheetId="14" r:id="rId2"/>
    <sheet name="Februar" sheetId="26" r:id="rId3"/>
    <sheet name="Mart" sheetId="27" r:id="rId4"/>
    <sheet name="April" sheetId="28" r:id="rId5"/>
    <sheet name="Maj" sheetId="29" r:id="rId6"/>
    <sheet name="Jun" sheetId="30" r:id="rId7"/>
    <sheet name="Jul" sheetId="31" r:id="rId8"/>
    <sheet name="Avgust" sheetId="32" r:id="rId9"/>
    <sheet name="Septembar" sheetId="33" r:id="rId10"/>
    <sheet name="Oktobar" sheetId="34" r:id="rId11"/>
    <sheet name="Novembar" sheetId="35" r:id="rId12"/>
    <sheet name="Decembar" sheetId="36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6" l="1"/>
  <c r="B3" i="35"/>
  <c r="B3" i="34"/>
  <c r="B3" i="33"/>
  <c r="B3" i="32"/>
  <c r="B3" i="31"/>
  <c r="B3" i="30"/>
  <c r="B3" i="29"/>
  <c r="B3" i="28"/>
  <c r="B3" i="27"/>
  <c r="B3" i="26"/>
  <c r="C3" i="36" l="1"/>
  <c r="D3" i="36" s="1"/>
  <c r="E3" i="36" s="1"/>
  <c r="F3" i="36" s="1"/>
  <c r="G3" i="36" s="1"/>
  <c r="H3" i="36" s="1"/>
  <c r="B5" i="36" s="1"/>
  <c r="C5" i="36" s="1"/>
  <c r="D5" i="36" s="1"/>
  <c r="E5" i="36" s="1"/>
  <c r="F5" i="36" s="1"/>
  <c r="G5" i="36" s="1"/>
  <c r="H5" i="36" s="1"/>
  <c r="B7" i="36" s="1"/>
  <c r="C7" i="36" s="1"/>
  <c r="D7" i="36" s="1"/>
  <c r="E7" i="36" s="1"/>
  <c r="F7" i="36" s="1"/>
  <c r="G7" i="36" s="1"/>
  <c r="H7" i="36" s="1"/>
  <c r="B9" i="36" s="1"/>
  <c r="C9" i="36" s="1"/>
  <c r="D9" i="36" s="1"/>
  <c r="E9" i="36" s="1"/>
  <c r="F9" i="36" s="1"/>
  <c r="G9" i="36" s="1"/>
  <c r="H9" i="36" s="1"/>
  <c r="B11" i="36" s="1"/>
  <c r="C11" i="36" s="1"/>
  <c r="D11" i="36" s="1"/>
  <c r="E11" i="36" s="1"/>
  <c r="F11" i="36" s="1"/>
  <c r="G11" i="36" s="1"/>
  <c r="H11" i="36" s="1"/>
  <c r="B13" i="36" s="1"/>
  <c r="C13" i="36" s="1"/>
  <c r="C3" i="35"/>
  <c r="D3" i="35" s="1"/>
  <c r="E3" i="35" s="1"/>
  <c r="F3" i="35" s="1"/>
  <c r="G3" i="35" s="1"/>
  <c r="H3" i="35" s="1"/>
  <c r="B5" i="35" s="1"/>
  <c r="C5" i="35" s="1"/>
  <c r="D5" i="35" s="1"/>
  <c r="E5" i="35" s="1"/>
  <c r="F5" i="35" s="1"/>
  <c r="G5" i="35" s="1"/>
  <c r="H5" i="35" s="1"/>
  <c r="B7" i="35" s="1"/>
  <c r="C7" i="35" s="1"/>
  <c r="D7" i="35" s="1"/>
  <c r="E7" i="35" s="1"/>
  <c r="F7" i="35" s="1"/>
  <c r="G7" i="35" s="1"/>
  <c r="H7" i="35" s="1"/>
  <c r="B9" i="35" s="1"/>
  <c r="C9" i="35" s="1"/>
  <c r="D9" i="35" s="1"/>
  <c r="E9" i="35" s="1"/>
  <c r="F9" i="35" s="1"/>
  <c r="G9" i="35" s="1"/>
  <c r="H9" i="35" s="1"/>
  <c r="B11" i="35" s="1"/>
  <c r="C11" i="35" s="1"/>
  <c r="D11" i="35" s="1"/>
  <c r="E11" i="35" s="1"/>
  <c r="F11" i="35" s="1"/>
  <c r="G11" i="35" s="1"/>
  <c r="H11" i="35" s="1"/>
  <c r="B13" i="35" s="1"/>
  <c r="C13" i="35" s="1"/>
  <c r="C3" i="34"/>
  <c r="D3" i="34" s="1"/>
  <c r="E3" i="34" s="1"/>
  <c r="F3" i="34" s="1"/>
  <c r="G3" i="34" s="1"/>
  <c r="H3" i="34" s="1"/>
  <c r="B5" i="34" s="1"/>
  <c r="C5" i="34" s="1"/>
  <c r="D5" i="34" s="1"/>
  <c r="E5" i="34" s="1"/>
  <c r="F5" i="34" s="1"/>
  <c r="G5" i="34" s="1"/>
  <c r="H5" i="34" s="1"/>
  <c r="B7" i="34" s="1"/>
  <c r="C7" i="34" s="1"/>
  <c r="D7" i="34" s="1"/>
  <c r="E7" i="34" s="1"/>
  <c r="F7" i="34" s="1"/>
  <c r="G7" i="34" s="1"/>
  <c r="H7" i="34" s="1"/>
  <c r="B9" i="34" s="1"/>
  <c r="C9" i="34" s="1"/>
  <c r="D9" i="34" s="1"/>
  <c r="E9" i="34" s="1"/>
  <c r="F9" i="34" s="1"/>
  <c r="G9" i="34" s="1"/>
  <c r="H9" i="34" s="1"/>
  <c r="B11" i="34" s="1"/>
  <c r="C11" i="34" s="1"/>
  <c r="D11" i="34" s="1"/>
  <c r="E11" i="34" s="1"/>
  <c r="F11" i="34" s="1"/>
  <c r="G11" i="34" s="1"/>
  <c r="H11" i="34" s="1"/>
  <c r="B13" i="34" s="1"/>
  <c r="C13" i="34" s="1"/>
  <c r="C3" i="33"/>
  <c r="D3" i="33" s="1"/>
  <c r="E3" i="33" s="1"/>
  <c r="F3" i="33" s="1"/>
  <c r="G3" i="33" s="1"/>
  <c r="H3" i="33" s="1"/>
  <c r="B5" i="33" s="1"/>
  <c r="C5" i="33" s="1"/>
  <c r="D5" i="33" s="1"/>
  <c r="E5" i="33" s="1"/>
  <c r="F5" i="33" s="1"/>
  <c r="G5" i="33" s="1"/>
  <c r="H5" i="33" s="1"/>
  <c r="B7" i="33" s="1"/>
  <c r="C7" i="33" s="1"/>
  <c r="D7" i="33" s="1"/>
  <c r="E7" i="33" s="1"/>
  <c r="F7" i="33" s="1"/>
  <c r="G7" i="33" s="1"/>
  <c r="H7" i="33" s="1"/>
  <c r="B9" i="33" s="1"/>
  <c r="C9" i="33" s="1"/>
  <c r="D9" i="33" s="1"/>
  <c r="E9" i="33" s="1"/>
  <c r="F9" i="33" s="1"/>
  <c r="G9" i="33" s="1"/>
  <c r="H9" i="33" s="1"/>
  <c r="B11" i="33" s="1"/>
  <c r="C11" i="33" s="1"/>
  <c r="D11" i="33" s="1"/>
  <c r="E11" i="33" s="1"/>
  <c r="F11" i="33" s="1"/>
  <c r="G11" i="33" s="1"/>
  <c r="H11" i="33" s="1"/>
  <c r="B13" i="33" s="1"/>
  <c r="C13" i="33" s="1"/>
  <c r="C3" i="32"/>
  <c r="D3" i="32" s="1"/>
  <c r="E3" i="32" s="1"/>
  <c r="F3" i="32" s="1"/>
  <c r="G3" i="32" s="1"/>
  <c r="H3" i="32" s="1"/>
  <c r="B5" i="32" s="1"/>
  <c r="C5" i="32" s="1"/>
  <c r="D5" i="32" s="1"/>
  <c r="E5" i="32" s="1"/>
  <c r="F5" i="32" s="1"/>
  <c r="G5" i="32" s="1"/>
  <c r="H5" i="32" s="1"/>
  <c r="B7" i="32" s="1"/>
  <c r="C7" i="32" s="1"/>
  <c r="D7" i="32" s="1"/>
  <c r="E7" i="32" s="1"/>
  <c r="F7" i="32" s="1"/>
  <c r="G7" i="32" s="1"/>
  <c r="H7" i="32" s="1"/>
  <c r="B9" i="32" s="1"/>
  <c r="C9" i="32" s="1"/>
  <c r="D9" i="32" s="1"/>
  <c r="E9" i="32" s="1"/>
  <c r="F9" i="32" s="1"/>
  <c r="G9" i="32" s="1"/>
  <c r="H9" i="32" s="1"/>
  <c r="B11" i="32" s="1"/>
  <c r="C11" i="32" s="1"/>
  <c r="D11" i="32" s="1"/>
  <c r="E11" i="32" s="1"/>
  <c r="F11" i="32" s="1"/>
  <c r="G11" i="32" s="1"/>
  <c r="H11" i="32" s="1"/>
  <c r="B13" i="32" s="1"/>
  <c r="C13" i="32" s="1"/>
  <c r="C3" i="31"/>
  <c r="D3" i="31" s="1"/>
  <c r="E3" i="31" s="1"/>
  <c r="F3" i="31" s="1"/>
  <c r="G3" i="31" s="1"/>
  <c r="H3" i="31" s="1"/>
  <c r="B5" i="31" s="1"/>
  <c r="C5" i="31" s="1"/>
  <c r="D5" i="31" s="1"/>
  <c r="E5" i="31" s="1"/>
  <c r="F5" i="31" s="1"/>
  <c r="G5" i="31" s="1"/>
  <c r="H5" i="31" s="1"/>
  <c r="B7" i="31" s="1"/>
  <c r="C7" i="31" s="1"/>
  <c r="D7" i="31" s="1"/>
  <c r="E7" i="31" s="1"/>
  <c r="F7" i="31" s="1"/>
  <c r="G7" i="31" s="1"/>
  <c r="H7" i="31" s="1"/>
  <c r="B9" i="31" s="1"/>
  <c r="C9" i="31" s="1"/>
  <c r="D9" i="31" s="1"/>
  <c r="E9" i="31" s="1"/>
  <c r="F9" i="31" s="1"/>
  <c r="G9" i="31" s="1"/>
  <c r="H9" i="31" s="1"/>
  <c r="B11" i="31" s="1"/>
  <c r="C11" i="31" s="1"/>
  <c r="D11" i="31" s="1"/>
  <c r="E11" i="31" s="1"/>
  <c r="F11" i="31" s="1"/>
  <c r="G11" i="31" s="1"/>
  <c r="H11" i="31" s="1"/>
  <c r="B13" i="31" s="1"/>
  <c r="C13" i="31" s="1"/>
  <c r="C3" i="30"/>
  <c r="D3" i="30" s="1"/>
  <c r="E3" i="30" s="1"/>
  <c r="F3" i="30" s="1"/>
  <c r="G3" i="30" s="1"/>
  <c r="H3" i="30" s="1"/>
  <c r="B5" i="30" s="1"/>
  <c r="C5" i="30" s="1"/>
  <c r="D5" i="30" s="1"/>
  <c r="E5" i="30" s="1"/>
  <c r="F5" i="30" s="1"/>
  <c r="G5" i="30" s="1"/>
  <c r="H5" i="30" s="1"/>
  <c r="B7" i="30" s="1"/>
  <c r="C7" i="30" s="1"/>
  <c r="D7" i="30" s="1"/>
  <c r="E7" i="30" s="1"/>
  <c r="F7" i="30" s="1"/>
  <c r="G7" i="30" s="1"/>
  <c r="H7" i="30" s="1"/>
  <c r="B9" i="30" s="1"/>
  <c r="C9" i="30" s="1"/>
  <c r="D9" i="30" s="1"/>
  <c r="E9" i="30" s="1"/>
  <c r="F9" i="30" s="1"/>
  <c r="G9" i="30" s="1"/>
  <c r="H9" i="30" s="1"/>
  <c r="B11" i="30" s="1"/>
  <c r="C11" i="30" s="1"/>
  <c r="D11" i="30" s="1"/>
  <c r="E11" i="30" s="1"/>
  <c r="F11" i="30" s="1"/>
  <c r="G11" i="30" s="1"/>
  <c r="H11" i="30" s="1"/>
  <c r="B13" i="30" s="1"/>
  <c r="C13" i="30" s="1"/>
  <c r="C3" i="29"/>
  <c r="D3" i="29" s="1"/>
  <c r="E3" i="29" s="1"/>
  <c r="F3" i="29" s="1"/>
  <c r="G3" i="29" s="1"/>
  <c r="H3" i="29" s="1"/>
  <c r="B5" i="29" s="1"/>
  <c r="C5" i="29" s="1"/>
  <c r="D5" i="29" s="1"/>
  <c r="E5" i="29" s="1"/>
  <c r="F5" i="29" s="1"/>
  <c r="G5" i="29" s="1"/>
  <c r="H5" i="29" s="1"/>
  <c r="B7" i="29" s="1"/>
  <c r="C7" i="29" s="1"/>
  <c r="D7" i="29" s="1"/>
  <c r="E7" i="29" s="1"/>
  <c r="F7" i="29" s="1"/>
  <c r="G7" i="29" s="1"/>
  <c r="H7" i="29" s="1"/>
  <c r="B9" i="29" s="1"/>
  <c r="C9" i="29" s="1"/>
  <c r="D9" i="29" s="1"/>
  <c r="E9" i="29" s="1"/>
  <c r="F9" i="29" s="1"/>
  <c r="G9" i="29" s="1"/>
  <c r="H9" i="29" s="1"/>
  <c r="B11" i="29" s="1"/>
  <c r="C11" i="29" s="1"/>
  <c r="D11" i="29" s="1"/>
  <c r="E11" i="29" s="1"/>
  <c r="F11" i="29" s="1"/>
  <c r="G11" i="29" s="1"/>
  <c r="H11" i="29" s="1"/>
  <c r="B13" i="29" s="1"/>
  <c r="C13" i="29" s="1"/>
  <c r="C3" i="28"/>
  <c r="D3" i="28" s="1"/>
  <c r="E3" i="28" s="1"/>
  <c r="F3" i="28" s="1"/>
  <c r="G3" i="28" s="1"/>
  <c r="H3" i="28" s="1"/>
  <c r="B5" i="28" s="1"/>
  <c r="C5" i="28" s="1"/>
  <c r="D5" i="28" s="1"/>
  <c r="E5" i="28" s="1"/>
  <c r="F5" i="28" s="1"/>
  <c r="G5" i="28" s="1"/>
  <c r="H5" i="28" s="1"/>
  <c r="B7" i="28" s="1"/>
  <c r="C7" i="28" s="1"/>
  <c r="D7" i="28" s="1"/>
  <c r="E7" i="28" s="1"/>
  <c r="F7" i="28" s="1"/>
  <c r="G7" i="28" s="1"/>
  <c r="H7" i="28" s="1"/>
  <c r="B9" i="28" s="1"/>
  <c r="C9" i="28" s="1"/>
  <c r="D9" i="28" s="1"/>
  <c r="E9" i="28" s="1"/>
  <c r="F9" i="28" s="1"/>
  <c r="G9" i="28" s="1"/>
  <c r="H9" i="28" s="1"/>
  <c r="B11" i="28" s="1"/>
  <c r="C11" i="28" s="1"/>
  <c r="D11" i="28" s="1"/>
  <c r="E11" i="28" s="1"/>
  <c r="F11" i="28" s="1"/>
  <c r="G11" i="28" s="1"/>
  <c r="H11" i="28" s="1"/>
  <c r="B13" i="28" s="1"/>
  <c r="C13" i="28" s="1"/>
  <c r="C3" i="27"/>
  <c r="D3" i="27" s="1"/>
  <c r="E3" i="27" s="1"/>
  <c r="F3" i="27" s="1"/>
  <c r="G3" i="27" s="1"/>
  <c r="H3" i="27" s="1"/>
  <c r="B5" i="27" s="1"/>
  <c r="C5" i="27" s="1"/>
  <c r="D5" i="27" s="1"/>
  <c r="E5" i="27" s="1"/>
  <c r="F5" i="27" s="1"/>
  <c r="G5" i="27" s="1"/>
  <c r="H5" i="27" s="1"/>
  <c r="B7" i="27" s="1"/>
  <c r="C7" i="27" s="1"/>
  <c r="D7" i="27" s="1"/>
  <c r="E7" i="27" s="1"/>
  <c r="F7" i="27" s="1"/>
  <c r="G7" i="27" s="1"/>
  <c r="H7" i="27" s="1"/>
  <c r="B9" i="27" s="1"/>
  <c r="C9" i="27" s="1"/>
  <c r="D9" i="27" s="1"/>
  <c r="E9" i="27" s="1"/>
  <c r="F9" i="27" s="1"/>
  <c r="G9" i="27" s="1"/>
  <c r="H9" i="27" s="1"/>
  <c r="B11" i="27" s="1"/>
  <c r="C11" i="27" s="1"/>
  <c r="D11" i="27" s="1"/>
  <c r="E11" i="27" s="1"/>
  <c r="F11" i="27" s="1"/>
  <c r="G11" i="27" s="1"/>
  <c r="H11" i="27" s="1"/>
  <c r="B13" i="27" s="1"/>
  <c r="C13" i="27" s="1"/>
  <c r="C3" i="26"/>
  <c r="D3" i="26" s="1"/>
  <c r="E3" i="26" s="1"/>
  <c r="F3" i="26" s="1"/>
  <c r="G3" i="26" s="1"/>
  <c r="H3" i="26" s="1"/>
  <c r="B5" i="26" s="1"/>
  <c r="C5" i="26" s="1"/>
  <c r="D5" i="26" s="1"/>
  <c r="E5" i="26" s="1"/>
  <c r="F5" i="26" s="1"/>
  <c r="G5" i="26" s="1"/>
  <c r="H5" i="26" s="1"/>
  <c r="B7" i="26" s="1"/>
  <c r="C7" i="26" s="1"/>
  <c r="D7" i="26" s="1"/>
  <c r="E7" i="26" s="1"/>
  <c r="F7" i="26" s="1"/>
  <c r="G7" i="26" s="1"/>
  <c r="H7" i="26" s="1"/>
  <c r="B9" i="26" s="1"/>
  <c r="C9" i="26" s="1"/>
  <c r="D9" i="26" s="1"/>
  <c r="E9" i="26" s="1"/>
  <c r="F9" i="26" s="1"/>
  <c r="G9" i="26" s="1"/>
  <c r="H9" i="26" s="1"/>
  <c r="B11" i="26" s="1"/>
  <c r="C11" i="26" s="1"/>
  <c r="D11" i="26" s="1"/>
  <c r="E11" i="26" s="1"/>
  <c r="F11" i="26" s="1"/>
  <c r="G11" i="26" s="1"/>
  <c r="H11" i="26" s="1"/>
  <c r="B13" i="26" s="1"/>
  <c r="C13" i="26" s="1"/>
  <c r="B3" i="14" l="1"/>
  <c r="C3" i="14" s="1"/>
  <c r="D3" i="14" s="1"/>
  <c r="E3" i="14" s="1"/>
  <c r="F3" i="14" s="1"/>
  <c r="G3" i="14" s="1"/>
  <c r="H3" i="14" s="1"/>
  <c r="B5" i="14" s="1"/>
  <c r="C5" i="14" s="1"/>
  <c r="D5" i="14" s="1"/>
  <c r="E5" i="14" s="1"/>
  <c r="F5" i="14" s="1"/>
  <c r="G5" i="14" s="1"/>
  <c r="H5" i="14" s="1"/>
  <c r="B7" i="14" s="1"/>
  <c r="C7" i="14" s="1"/>
  <c r="D7" i="14" s="1"/>
  <c r="E7" i="14" s="1"/>
  <c r="F7" i="14" s="1"/>
  <c r="G7" i="14" s="1"/>
  <c r="H7" i="14" s="1"/>
  <c r="B9" i="14" s="1"/>
  <c r="C9" i="14" s="1"/>
  <c r="D9" i="14" s="1"/>
  <c r="E9" i="14" s="1"/>
  <c r="F9" i="14" s="1"/>
  <c r="G9" i="14" s="1"/>
  <c r="H9" i="14" s="1"/>
  <c r="B11" i="14" s="1"/>
  <c r="C11" i="14" s="1"/>
  <c r="D11" i="14" s="1"/>
  <c r="E11" i="14" s="1"/>
  <c r="F11" i="14" s="1"/>
  <c r="G11" i="14" s="1"/>
  <c r="H11" i="14" s="1"/>
  <c r="B13" i="14" s="1"/>
  <c r="C13" i="14" s="1"/>
</calcChain>
</file>

<file path=xl/sharedStrings.xml><?xml version="1.0" encoding="utf-8"?>
<sst xmlns="http://schemas.openxmlformats.org/spreadsheetml/2006/main" count="99" uniqueCount="22">
  <si>
    <t>PONEDELJAK</t>
  </si>
  <si>
    <t>UTORAK</t>
  </si>
  <si>
    <t>SREDA</t>
  </si>
  <si>
    <t>ČETVRTAK</t>
  </si>
  <si>
    <t>PETAK</t>
  </si>
  <si>
    <t>SUBOTA</t>
  </si>
  <si>
    <t>NEDELJA</t>
  </si>
  <si>
    <t>Godina</t>
  </si>
  <si>
    <t>Tema</t>
  </si>
  <si>
    <t>JANUAR</t>
  </si>
  <si>
    <t>Ljubičasta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</si>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</sst>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5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7030A0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rgb="FF7030A0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4" borderId="0" xfId="0" applyFont="1" applyFill="1" applyAlignment="1">
      <alignment horizontal="centerContinuous" vertical="center"/>
    </xf>
    <xf numFmtId="0" fontId="3" fillId="5" borderId="2" xfId="0" applyFont="1" applyFill="1" applyBorder="1" applyAlignment="1">
      <alignment horizontal="center" vertical="center"/>
    </xf>
    <xf numFmtId="164" fontId="6" fillId="6" borderId="4" xfId="0" applyNumberFormat="1" applyFont="1" applyFill="1" applyBorder="1" applyAlignment="1">
      <alignment horizontal="left"/>
    </xf>
    <xf numFmtId="164" fontId="6" fillId="6" borderId="6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vertical="center"/>
    </xf>
    <xf numFmtId="0" fontId="0" fillId="2" borderId="5" xfId="0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center" vertical="center"/>
    </xf>
    <xf numFmtId="164" fontId="6" fillId="6" borderId="8" xfId="0" applyNumberFormat="1" applyFont="1" applyFill="1" applyBorder="1" applyAlignment="1">
      <alignment horizontal="left"/>
    </xf>
    <xf numFmtId="164" fontId="6" fillId="6" borderId="3" xfId="0" applyNumberFormat="1" applyFont="1" applyFill="1" applyBorder="1" applyAlignment="1">
      <alignment horizontal="left"/>
    </xf>
    <xf numFmtId="164" fontId="5" fillId="2" borderId="11" xfId="0" applyNumberFormat="1" applyFont="1" applyFill="1" applyBorder="1" applyAlignment="1">
      <alignment horizontal="left"/>
    </xf>
    <xf numFmtId="164" fontId="5" fillId="2" borderId="5" xfId="0" applyNumberFormat="1" applyFont="1" applyFill="1" applyBorder="1" applyAlignment="1">
      <alignment horizontal="left"/>
    </xf>
    <xf numFmtId="164" fontId="5" fillId="6" borderId="11" xfId="0" applyNumberFormat="1" applyFont="1" applyFill="1" applyBorder="1" applyAlignment="1">
      <alignment horizontal="left"/>
    </xf>
    <xf numFmtId="164" fontId="5" fillId="6" borderId="5" xfId="0" applyNumberFormat="1" applyFont="1" applyFill="1" applyBorder="1" applyAlignment="1">
      <alignment horizontal="left"/>
    </xf>
    <xf numFmtId="0" fontId="1" fillId="6" borderId="10" xfId="0" applyFont="1" applyFill="1" applyBorder="1" applyAlignment="1" applyProtection="1">
      <alignment horizontal="left" vertical="top" wrapText="1"/>
      <protection locked="0"/>
    </xf>
    <xf numFmtId="0" fontId="1" fillId="6" borderId="9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360"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bottom style="thin">
          <color rgb="FFFFC00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top/>
        <bottom style="thin">
          <color rgb="FFFFC00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top/>
        <bottom style="thin">
          <color rgb="FFFF0000"/>
        </bottom>
        <vertical/>
        <horizontal/>
      </border>
    </dxf>
    <dxf>
      <fill>
        <patternFill>
          <bgColor rgb="FFE4D2F2"/>
        </patternFill>
      </fill>
    </dxf>
    <dxf>
      <font>
        <color auto="1"/>
      </font>
      <fill>
        <patternFill>
          <bgColor rgb="FFFFF3F3"/>
        </patternFill>
      </fill>
      <border>
        <left/>
        <right/>
        <top/>
        <bottom/>
      </border>
    </dxf>
    <dxf>
      <fill>
        <patternFill>
          <bgColor rgb="FFD6BBEB"/>
        </patternFill>
      </fill>
    </dxf>
    <dxf>
      <font>
        <color auto="1"/>
      </font>
      <fill>
        <patternFill>
          <bgColor rgb="FFFFCDCD"/>
        </patternFill>
      </fill>
    </dxf>
    <dxf>
      <font>
        <b/>
        <i val="0"/>
        <color theme="0"/>
      </font>
      <fill>
        <patternFill>
          <bgColor rgb="FFC198E0"/>
        </patternFill>
      </fill>
    </dxf>
    <dxf>
      <font>
        <b/>
        <i val="0"/>
        <color theme="1"/>
      </font>
      <fill>
        <patternFill>
          <bgColor rgb="FFFFB3B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01FF74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DE75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FF9F9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0"/>
      </font>
      <fill>
        <patternFill>
          <bgColor rgb="FF00B050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C0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bottom style="thin">
          <color rgb="FFFFC00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top/>
        <bottom style="thin">
          <color rgb="FFFFC00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top/>
        <bottom style="thin">
          <color rgb="FFFF0000"/>
        </bottom>
        <vertical/>
        <horizontal/>
      </border>
    </dxf>
    <dxf>
      <fill>
        <patternFill>
          <bgColor rgb="FFE4D2F2"/>
        </patternFill>
      </fill>
    </dxf>
    <dxf>
      <font>
        <color auto="1"/>
      </font>
      <fill>
        <patternFill>
          <bgColor rgb="FFFFF3F3"/>
        </patternFill>
      </fill>
      <border>
        <left/>
        <right/>
        <top/>
        <bottom/>
      </border>
    </dxf>
    <dxf>
      <fill>
        <patternFill>
          <bgColor rgb="FFD6BBEB"/>
        </patternFill>
      </fill>
    </dxf>
    <dxf>
      <font>
        <color auto="1"/>
      </font>
      <fill>
        <patternFill>
          <bgColor rgb="FFFFCDCD"/>
        </patternFill>
      </fill>
    </dxf>
    <dxf>
      <font>
        <b/>
        <i val="0"/>
        <color theme="0"/>
      </font>
      <fill>
        <patternFill>
          <bgColor rgb="FFC198E0"/>
        </patternFill>
      </fill>
    </dxf>
    <dxf>
      <font>
        <b/>
        <i val="0"/>
        <color theme="1"/>
      </font>
      <fill>
        <patternFill>
          <bgColor rgb="FFFFB3B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01FF74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DE75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FF9F9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0"/>
      </font>
      <fill>
        <patternFill>
          <bgColor rgb="FF00B050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C0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bottom style="thin">
          <color rgb="FFFFC00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top/>
        <bottom style="thin">
          <color rgb="FFFFC00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top/>
        <bottom style="thin">
          <color rgb="FFFF0000"/>
        </bottom>
        <vertical/>
        <horizontal/>
      </border>
    </dxf>
    <dxf>
      <fill>
        <patternFill>
          <bgColor rgb="FFE4D2F2"/>
        </patternFill>
      </fill>
    </dxf>
    <dxf>
      <font>
        <color auto="1"/>
      </font>
      <fill>
        <patternFill>
          <bgColor rgb="FFFFF3F3"/>
        </patternFill>
      </fill>
      <border>
        <left/>
        <right/>
        <top/>
        <bottom/>
      </border>
    </dxf>
    <dxf>
      <fill>
        <patternFill>
          <bgColor rgb="FFD6BBEB"/>
        </patternFill>
      </fill>
    </dxf>
    <dxf>
      <font>
        <color auto="1"/>
      </font>
      <fill>
        <patternFill>
          <bgColor rgb="FFFFCDCD"/>
        </patternFill>
      </fill>
    </dxf>
    <dxf>
      <font>
        <b/>
        <i val="0"/>
        <color theme="0"/>
      </font>
      <fill>
        <patternFill>
          <bgColor rgb="FFC198E0"/>
        </patternFill>
      </fill>
    </dxf>
    <dxf>
      <font>
        <b/>
        <i val="0"/>
        <color theme="1"/>
      </font>
      <fill>
        <patternFill>
          <bgColor rgb="FFFFB3B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01FF74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DE75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FF9F9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0"/>
      </font>
      <fill>
        <patternFill>
          <bgColor rgb="FF00B050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C0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bottom style="thin">
          <color rgb="FFFFC00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top/>
        <bottom style="thin">
          <color rgb="FFFFC00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top/>
        <bottom style="thin">
          <color rgb="FFFF0000"/>
        </bottom>
        <vertical/>
        <horizontal/>
      </border>
    </dxf>
    <dxf>
      <fill>
        <patternFill>
          <bgColor rgb="FFE4D2F2"/>
        </patternFill>
      </fill>
    </dxf>
    <dxf>
      <font>
        <color auto="1"/>
      </font>
      <fill>
        <patternFill>
          <bgColor rgb="FFFFF3F3"/>
        </patternFill>
      </fill>
      <border>
        <left/>
        <right/>
        <top/>
        <bottom/>
      </border>
    </dxf>
    <dxf>
      <fill>
        <patternFill>
          <bgColor rgb="FFD6BBEB"/>
        </patternFill>
      </fill>
    </dxf>
    <dxf>
      <font>
        <color auto="1"/>
      </font>
      <fill>
        <patternFill>
          <bgColor rgb="FFFFCDCD"/>
        </patternFill>
      </fill>
    </dxf>
    <dxf>
      <font>
        <b/>
        <i val="0"/>
        <color theme="0"/>
      </font>
      <fill>
        <patternFill>
          <bgColor rgb="FFC198E0"/>
        </patternFill>
      </fill>
    </dxf>
    <dxf>
      <font>
        <b/>
        <i val="0"/>
        <color theme="1"/>
      </font>
      <fill>
        <patternFill>
          <bgColor rgb="FFFFB3B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01FF74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DE75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FF9F9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0"/>
      </font>
      <fill>
        <patternFill>
          <bgColor rgb="FF00B050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C0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bottom style="thin">
          <color rgb="FFFFC00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top/>
        <bottom style="thin">
          <color rgb="FFFFC00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top/>
        <bottom style="thin">
          <color rgb="FFFF0000"/>
        </bottom>
        <vertical/>
        <horizontal/>
      </border>
    </dxf>
    <dxf>
      <fill>
        <patternFill>
          <bgColor rgb="FFE4D2F2"/>
        </patternFill>
      </fill>
    </dxf>
    <dxf>
      <font>
        <color auto="1"/>
      </font>
      <fill>
        <patternFill>
          <bgColor rgb="FFFFF3F3"/>
        </patternFill>
      </fill>
      <border>
        <left/>
        <right/>
        <top/>
        <bottom/>
      </border>
    </dxf>
    <dxf>
      <fill>
        <patternFill>
          <bgColor rgb="FFD6BBEB"/>
        </patternFill>
      </fill>
    </dxf>
    <dxf>
      <font>
        <color auto="1"/>
      </font>
      <fill>
        <patternFill>
          <bgColor rgb="FFFFCDCD"/>
        </patternFill>
      </fill>
    </dxf>
    <dxf>
      <font>
        <b/>
        <i val="0"/>
        <color theme="0"/>
      </font>
      <fill>
        <patternFill>
          <bgColor rgb="FFC198E0"/>
        </patternFill>
      </fill>
    </dxf>
    <dxf>
      <font>
        <b/>
        <i val="0"/>
        <color theme="1"/>
      </font>
      <fill>
        <patternFill>
          <bgColor rgb="FFFFB3B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01FF74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DE75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FF9F9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0"/>
      </font>
      <fill>
        <patternFill>
          <bgColor rgb="FF00B050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C0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bottom style="thin">
          <color rgb="FFFFC00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top/>
        <bottom style="thin">
          <color rgb="FFFFC00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top/>
        <bottom style="thin">
          <color rgb="FFFF0000"/>
        </bottom>
        <vertical/>
        <horizontal/>
      </border>
    </dxf>
    <dxf>
      <fill>
        <patternFill>
          <bgColor rgb="FFE4D2F2"/>
        </patternFill>
      </fill>
    </dxf>
    <dxf>
      <font>
        <color auto="1"/>
      </font>
      <fill>
        <patternFill>
          <bgColor rgb="FFFFF3F3"/>
        </patternFill>
      </fill>
      <border>
        <left/>
        <right/>
        <top/>
        <bottom/>
      </border>
    </dxf>
    <dxf>
      <fill>
        <patternFill>
          <bgColor rgb="FFD6BBEB"/>
        </patternFill>
      </fill>
    </dxf>
    <dxf>
      <font>
        <color auto="1"/>
      </font>
      <fill>
        <patternFill>
          <bgColor rgb="FFFFCDCD"/>
        </patternFill>
      </fill>
    </dxf>
    <dxf>
      <font>
        <b/>
        <i val="0"/>
        <color theme="0"/>
      </font>
      <fill>
        <patternFill>
          <bgColor rgb="FFC198E0"/>
        </patternFill>
      </fill>
    </dxf>
    <dxf>
      <font>
        <b/>
        <i val="0"/>
        <color theme="1"/>
      </font>
      <fill>
        <patternFill>
          <bgColor rgb="FFFFB3B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01FF74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DE75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FF9F9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0"/>
      </font>
      <fill>
        <patternFill>
          <bgColor rgb="FF00B050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C0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bottom style="thin">
          <color rgb="FFFFC00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top/>
        <bottom style="thin">
          <color rgb="FFFFC00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top/>
        <bottom style="thin">
          <color rgb="FFFF0000"/>
        </bottom>
        <vertical/>
        <horizontal/>
      </border>
    </dxf>
    <dxf>
      <fill>
        <patternFill>
          <bgColor rgb="FFE4D2F2"/>
        </patternFill>
      </fill>
    </dxf>
    <dxf>
      <font>
        <color auto="1"/>
      </font>
      <fill>
        <patternFill>
          <bgColor rgb="FFFFF3F3"/>
        </patternFill>
      </fill>
      <border>
        <left/>
        <right/>
        <top/>
        <bottom/>
      </border>
    </dxf>
    <dxf>
      <fill>
        <patternFill>
          <bgColor rgb="FFD6BBEB"/>
        </patternFill>
      </fill>
    </dxf>
    <dxf>
      <font>
        <color auto="1"/>
      </font>
      <fill>
        <patternFill>
          <bgColor rgb="FFFFCDCD"/>
        </patternFill>
      </fill>
    </dxf>
    <dxf>
      <font>
        <b/>
        <i val="0"/>
        <color theme="0"/>
      </font>
      <fill>
        <patternFill>
          <bgColor rgb="FFC198E0"/>
        </patternFill>
      </fill>
    </dxf>
    <dxf>
      <font>
        <b/>
        <i val="0"/>
        <color theme="1"/>
      </font>
      <fill>
        <patternFill>
          <bgColor rgb="FFFFB3B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01FF74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DE75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FF9F9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0"/>
      </font>
      <fill>
        <patternFill>
          <bgColor rgb="FF00B050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C0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bottom style="thin">
          <color rgb="FFFFC00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top/>
        <bottom style="thin">
          <color rgb="FFFFC00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top/>
        <bottom style="thin">
          <color rgb="FFFF0000"/>
        </bottom>
        <vertical/>
        <horizontal/>
      </border>
    </dxf>
    <dxf>
      <fill>
        <patternFill>
          <bgColor rgb="FFE4D2F2"/>
        </patternFill>
      </fill>
    </dxf>
    <dxf>
      <font>
        <color auto="1"/>
      </font>
      <fill>
        <patternFill>
          <bgColor rgb="FFFFF3F3"/>
        </patternFill>
      </fill>
      <border>
        <left/>
        <right/>
        <top/>
        <bottom/>
      </border>
    </dxf>
    <dxf>
      <fill>
        <patternFill>
          <bgColor rgb="FFD6BBEB"/>
        </patternFill>
      </fill>
    </dxf>
    <dxf>
      <font>
        <color auto="1"/>
      </font>
      <fill>
        <patternFill>
          <bgColor rgb="FFFFCDCD"/>
        </patternFill>
      </fill>
    </dxf>
    <dxf>
      <font>
        <b/>
        <i val="0"/>
        <color theme="0"/>
      </font>
      <fill>
        <patternFill>
          <bgColor rgb="FFC198E0"/>
        </patternFill>
      </fill>
    </dxf>
    <dxf>
      <font>
        <b/>
        <i val="0"/>
        <color theme="1"/>
      </font>
      <fill>
        <patternFill>
          <bgColor rgb="FFFFB3B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01FF74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DE75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FF9F9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0"/>
      </font>
      <fill>
        <patternFill>
          <bgColor rgb="FF00B050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C0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bottom style="thin">
          <color rgb="FFFFC00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top/>
        <bottom style="thin">
          <color rgb="FFFFC00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top/>
        <bottom style="thin">
          <color rgb="FFFF0000"/>
        </bottom>
        <vertical/>
        <horizontal/>
      </border>
    </dxf>
    <dxf>
      <fill>
        <patternFill>
          <bgColor rgb="FFE4D2F2"/>
        </patternFill>
      </fill>
    </dxf>
    <dxf>
      <font>
        <color auto="1"/>
      </font>
      <fill>
        <patternFill>
          <bgColor rgb="FFFFF3F3"/>
        </patternFill>
      </fill>
      <border>
        <left/>
        <right/>
        <top/>
        <bottom/>
      </border>
    </dxf>
    <dxf>
      <fill>
        <patternFill>
          <bgColor rgb="FFD6BBEB"/>
        </patternFill>
      </fill>
    </dxf>
    <dxf>
      <font>
        <color auto="1"/>
      </font>
      <fill>
        <patternFill>
          <bgColor rgb="FFFFCDCD"/>
        </patternFill>
      </fill>
    </dxf>
    <dxf>
      <font>
        <b/>
        <i val="0"/>
        <color theme="0"/>
      </font>
      <fill>
        <patternFill>
          <bgColor rgb="FFC198E0"/>
        </patternFill>
      </fill>
    </dxf>
    <dxf>
      <font>
        <b/>
        <i val="0"/>
        <color theme="1"/>
      </font>
      <fill>
        <patternFill>
          <bgColor rgb="FFFFB3B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01FF74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DE75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FF9F9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0"/>
      </font>
      <fill>
        <patternFill>
          <bgColor rgb="FF00B050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C0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bottom style="thin">
          <color rgb="FFFFC00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top/>
        <bottom style="thin">
          <color rgb="FFFFC00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top/>
        <bottom style="thin">
          <color rgb="FFFF0000"/>
        </bottom>
        <vertical/>
        <horizontal/>
      </border>
    </dxf>
    <dxf>
      <fill>
        <patternFill>
          <bgColor rgb="FFE4D2F2"/>
        </patternFill>
      </fill>
    </dxf>
    <dxf>
      <font>
        <color auto="1"/>
      </font>
      <fill>
        <patternFill>
          <bgColor rgb="FFFFF3F3"/>
        </patternFill>
      </fill>
      <border>
        <left/>
        <right/>
        <top/>
        <bottom/>
      </border>
    </dxf>
    <dxf>
      <fill>
        <patternFill>
          <bgColor rgb="FFD6BBEB"/>
        </patternFill>
      </fill>
    </dxf>
    <dxf>
      <font>
        <color auto="1"/>
      </font>
      <fill>
        <patternFill>
          <bgColor rgb="FFFFCDCD"/>
        </patternFill>
      </fill>
    </dxf>
    <dxf>
      <font>
        <b/>
        <i val="0"/>
        <color theme="0"/>
      </font>
      <fill>
        <patternFill>
          <bgColor rgb="FFC198E0"/>
        </patternFill>
      </fill>
    </dxf>
    <dxf>
      <font>
        <b/>
        <i val="0"/>
        <color theme="1"/>
      </font>
      <fill>
        <patternFill>
          <bgColor rgb="FFFFB3B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01FF74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DE75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FF9F9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0"/>
      </font>
      <fill>
        <patternFill>
          <bgColor rgb="FF00B050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C0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bottom style="thin">
          <color rgb="FFFFC00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top/>
        <bottom style="thin">
          <color rgb="FFFFC00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top/>
        <bottom style="thin">
          <color rgb="FFFF0000"/>
        </bottom>
        <vertical/>
        <horizontal/>
      </border>
    </dxf>
    <dxf>
      <fill>
        <patternFill>
          <bgColor rgb="FFE4D2F2"/>
        </patternFill>
      </fill>
    </dxf>
    <dxf>
      <font>
        <color auto="1"/>
      </font>
      <fill>
        <patternFill>
          <bgColor rgb="FFFFF3F3"/>
        </patternFill>
      </fill>
      <border>
        <left/>
        <right/>
        <top/>
        <bottom/>
      </border>
    </dxf>
    <dxf>
      <fill>
        <patternFill>
          <bgColor rgb="FFD6BBEB"/>
        </patternFill>
      </fill>
    </dxf>
    <dxf>
      <font>
        <color auto="1"/>
      </font>
      <fill>
        <patternFill>
          <bgColor rgb="FFFFCDCD"/>
        </patternFill>
      </fill>
    </dxf>
    <dxf>
      <font>
        <b/>
        <i val="0"/>
        <color theme="0"/>
      </font>
      <fill>
        <patternFill>
          <bgColor rgb="FFC198E0"/>
        </patternFill>
      </fill>
    </dxf>
    <dxf>
      <font>
        <b/>
        <i val="0"/>
        <color theme="1"/>
      </font>
      <fill>
        <patternFill>
          <bgColor rgb="FFFFB3B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01FF74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DE75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FF9F9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0"/>
      </font>
      <fill>
        <patternFill>
          <bgColor rgb="FF00B050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C0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bottom style="thin">
          <color rgb="FFFFC00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EBFFF4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F4D1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top/>
        <bottom style="thin">
          <color rgb="FFFFC00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theme="1"/>
      </font>
      <fill>
        <patternFill>
          <bgColor rgb="FFB3FFD5"/>
        </patternFill>
      </fill>
      <border>
        <left style="thin">
          <color rgb="FF00B050"/>
        </left>
        <right style="thin">
          <color rgb="FF00B050"/>
        </right>
        <top/>
        <bottom/>
        <vertical/>
        <horizontal/>
      </border>
    </dxf>
    <dxf>
      <font>
        <color theme="1"/>
      </font>
      <fill>
        <patternFill>
          <bgColor rgb="FFFFE89F"/>
        </patternFill>
      </fill>
      <border>
        <left style="thin">
          <color rgb="FFFFC000"/>
        </left>
        <right style="thin">
          <color rgb="FFFFC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FF0000"/>
        </left>
        <right style="thin">
          <color rgb="FFFF0000"/>
        </right>
        <top/>
        <bottom style="thin">
          <color rgb="FFFF0000"/>
        </bottom>
        <vertical/>
        <horizontal/>
      </border>
    </dxf>
    <dxf>
      <fill>
        <patternFill>
          <bgColor rgb="FFE4D2F2"/>
        </patternFill>
      </fill>
    </dxf>
    <dxf>
      <font>
        <color auto="1"/>
      </font>
      <fill>
        <patternFill>
          <bgColor rgb="FFFFF3F3"/>
        </patternFill>
      </fill>
      <border>
        <left/>
        <right/>
        <top/>
        <bottom/>
      </border>
    </dxf>
    <dxf>
      <fill>
        <patternFill>
          <bgColor rgb="FFD6BBEB"/>
        </patternFill>
      </fill>
    </dxf>
    <dxf>
      <font>
        <color auto="1"/>
      </font>
      <fill>
        <patternFill>
          <bgColor rgb="FFFFCDCD"/>
        </patternFill>
      </fill>
    </dxf>
    <dxf>
      <font>
        <b/>
        <i val="0"/>
        <color theme="0"/>
      </font>
      <fill>
        <patternFill>
          <bgColor rgb="FFC198E0"/>
        </patternFill>
      </fill>
    </dxf>
    <dxf>
      <font>
        <b/>
        <i val="0"/>
        <color theme="1"/>
      </font>
      <fill>
        <patternFill>
          <bgColor rgb="FFFFB3B3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1"/>
      </font>
      <fill>
        <patternFill>
          <bgColor rgb="FF01FF74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DE75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/>
      </font>
      <fill>
        <patternFill>
          <bgColor rgb="FF7030A0"/>
        </patternFill>
      </fill>
    </dxf>
    <dxf>
      <font>
        <color theme="1"/>
      </font>
      <fill>
        <patternFill>
          <bgColor rgb="FFFF9F9F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  <color theme="0"/>
      </font>
      <fill>
        <patternFill>
          <bgColor theme="8" tint="-0.24994659260841701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ont>
        <color theme="0"/>
      </font>
      <fill>
        <patternFill>
          <bgColor rgb="FF00B050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patternFill>
          <bgColor rgb="FFFFC000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colors>
    <mruColors>
      <color rgb="FFFFF4D1"/>
      <color rgb="FFFFE89F"/>
      <color rgb="FFFFDE75"/>
      <color rgb="FFEBFFF4"/>
      <color rgb="FFB3FFD5"/>
      <color rgb="FFB9FFD9"/>
      <color rgb="FF61FFA8"/>
      <color rgb="FF01FF74"/>
      <color rgb="FFFFCDCD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56AB9-C4BD-4F25-906C-332347DD9D77}">
  <sheetPr codeName="Sheet1"/>
  <dimension ref="A1:B5"/>
  <sheetViews>
    <sheetView showGridLines="0" tabSelected="1" workbookViewId="0">
      <selection activeCell="B4" sqref="B4"/>
    </sheetView>
  </sheetViews>
  <sheetFormatPr defaultColWidth="0" defaultRowHeight="15" zeroHeight="1" x14ac:dyDescent="0.25"/>
  <cols>
    <col min="1" max="1" width="45.28515625" bestFit="1" customWidth="1"/>
    <col min="2" max="2" width="61.140625" bestFit="1" customWidth="1"/>
    <col min="3" max="16384" width="9.140625" hidden="1"/>
  </cols>
  <sheetData>
    <row r="1" spans="1:2" x14ac:dyDescent="0.25">
      <c r="A1" s="5"/>
      <c r="B1" s="5"/>
    </row>
    <row r="2" spans="1:2" ht="92.25" x14ac:dyDescent="0.25">
      <c r="A2" s="10" t="s">
        <v>7</v>
      </c>
      <c r="B2" s="11">
        <v>2024</v>
      </c>
    </row>
    <row r="3" spans="1:2" x14ac:dyDescent="0.25">
      <c r="A3" s="5"/>
      <c r="B3" s="5"/>
    </row>
    <row r="4" spans="1:2" ht="92.25" x14ac:dyDescent="0.25">
      <c r="A4" s="10" t="s">
        <v>8</v>
      </c>
      <c r="B4" s="12" t="s">
        <v>10</v>
      </c>
    </row>
    <row r="5" spans="1:2" ht="92.25" hidden="1" customHeight="1" x14ac:dyDescent="0.25"/>
  </sheetData>
  <sheetProtection algorithmName="SHA-512" hashValue="XZ9uFzeozYo0MAY3aDjT5JIq9nZzwr5LUuDnaYiQZ68YKrlVdzobJMbldsPnr/KqSz5ht6GSS7VTMlJ791Ofgw==" saltValue="3w4leihbzCDZm4bW+4DIhQ==" spinCount="100000" sheet="1" selectLockedCells="1"/>
  <dataValidations count="2">
    <dataValidation type="list" allowBlank="1" showInputMessage="1" showErrorMessage="1" errorTitle="Pogrešna tema!" error="Izaberite temu iz liste!" sqref="B4" xr:uid="{774E80CB-A3E8-4D36-91C2-C63938FF6084}">
      <formula1>"Ljubičasta, Plava, Crvena, Zelena, Narandžasta"</formula1>
    </dataValidation>
    <dataValidation type="whole" allowBlank="1" showInputMessage="1" showErrorMessage="1" errorTitle="Godina nije validna!" error="Godina koju ste uneli nije validna!" promptTitle="Unos godine" prompt="Unesite godinu za koju želite kalendar._x000a_Godina mora biti između 1901 i 3000" sqref="B2" xr:uid="{9F0005B4-4EE0-4A1A-8FF4-601266822E23}">
      <formula1>1901</formula1>
      <formula2>3000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BC07B-17A5-444B-9497-959F782F4572}">
  <sheetPr codeName="Sheet2"/>
  <dimension ref="A1:I14"/>
  <sheetViews>
    <sheetView showGridLines="0" workbookViewId="0">
      <selection activeCell="B4" sqref="B4"/>
    </sheetView>
  </sheetViews>
  <sheetFormatPr defaultColWidth="0" defaultRowHeight="15" zeroHeight="1" x14ac:dyDescent="0.25"/>
  <cols>
    <col min="1" max="1" width="19.7109375" customWidth="1"/>
    <col min="2" max="8" width="31.5703125" bestFit="1" customWidth="1"/>
    <col min="9" max="9" width="18.7109375" customWidth="1"/>
    <col min="10" max="16384" width="9.140625" hidden="1"/>
  </cols>
  <sheetData>
    <row r="1" spans="1:9" ht="41.25" customHeight="1" x14ac:dyDescent="0.25">
      <c r="A1" s="5"/>
      <c r="B1" s="13" t="s">
        <v>9</v>
      </c>
      <c r="C1" s="13"/>
      <c r="D1" s="13"/>
      <c r="E1" s="13"/>
      <c r="F1" s="13"/>
      <c r="G1" s="13"/>
      <c r="H1" s="13"/>
      <c r="I1" s="5"/>
    </row>
    <row r="2" spans="1:9" s="1" customFormat="1" ht="18.75" x14ac:dyDescent="0.25">
      <c r="A2" s="6"/>
      <c r="B2" s="14" t="s">
        <v>0</v>
      </c>
      <c r="C2" s="20" t="s">
        <v>1</v>
      </c>
      <c r="D2" s="20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6"/>
    </row>
    <row r="3" spans="1:9" s="3" customFormat="1" ht="23.25" x14ac:dyDescent="0.35">
      <c r="A3" s="17"/>
      <c r="B3" s="22">
        <f>IF(TEXT(DATE(Postavke!B2,1,1),"ddd")="Mon",DATE(Postavke!B2,1,1),IF(TEXT(DATE(Postavke!B2,1,1),"ddd")="Tue",DATE(Postavke!B2,1,1)-1,IF(TEXT(DATE(Postavke!B2,1,1),"ddd")="Wed",DATE(Postavke!B2,1,1)-2,IF(TEXT(DATE(Postavke!B2,1,1),"ddd")="Thu",DATE(Postavke!B2,1,1)-3,IF(TEXT(DATE(Postavke!B2,1,1),"ddd")="Fri",DATE(Postavke!B2,1,1)-4,IF(TEXT(DATE(Postavke!B2,1,1),"ddd")="Sat",DATE(Postavke!B2,1,1)-5,IF(TEXT(DATE(Postavke!B2,1,1),"ddd")="Sun",DATE(Postavke!B2,1,1)-6)))))))</f>
        <v>45292</v>
      </c>
      <c r="C3" s="21">
        <f t="shared" ref="C3:H3" si="0">B3+1</f>
        <v>45293</v>
      </c>
      <c r="D3" s="22">
        <f t="shared" si="0"/>
        <v>45294</v>
      </c>
      <c r="E3" s="21">
        <f t="shared" si="0"/>
        <v>45295</v>
      </c>
      <c r="F3" s="16">
        <f t="shared" si="0"/>
        <v>45296</v>
      </c>
      <c r="G3" s="15">
        <f t="shared" si="0"/>
        <v>45297</v>
      </c>
      <c r="H3" s="21">
        <f t="shared" si="0"/>
        <v>45298</v>
      </c>
      <c r="I3" s="7"/>
    </row>
    <row r="4" spans="1:9" s="4" customFormat="1" ht="61.5" customHeight="1" x14ac:dyDescent="0.25">
      <c r="A4" s="18"/>
      <c r="B4" s="27"/>
      <c r="C4" s="28"/>
      <c r="D4" s="27"/>
      <c r="E4" s="28"/>
      <c r="F4" s="28"/>
      <c r="G4" s="28"/>
      <c r="H4" s="28"/>
      <c r="I4" s="8"/>
    </row>
    <row r="5" spans="1:9" s="2" customFormat="1" ht="23.25" x14ac:dyDescent="0.35">
      <c r="A5" s="19"/>
      <c r="B5" s="23">
        <f>H3+1</f>
        <v>45299</v>
      </c>
      <c r="C5" s="24">
        <f>B5+1</f>
        <v>45300</v>
      </c>
      <c r="D5" s="23">
        <f t="shared" ref="D5:H5" si="1">C5+1</f>
        <v>45301</v>
      </c>
      <c r="E5" s="24">
        <f t="shared" si="1"/>
        <v>45302</v>
      </c>
      <c r="F5" s="24">
        <f t="shared" si="1"/>
        <v>45303</v>
      </c>
      <c r="G5" s="24">
        <f t="shared" si="1"/>
        <v>45304</v>
      </c>
      <c r="H5" s="24">
        <f t="shared" si="1"/>
        <v>45305</v>
      </c>
      <c r="I5" s="9"/>
    </row>
    <row r="6" spans="1:9" s="4" customFormat="1" ht="61.5" customHeight="1" x14ac:dyDescent="0.25">
      <c r="A6" s="18"/>
      <c r="B6" s="29"/>
      <c r="C6" s="30"/>
      <c r="D6" s="29"/>
      <c r="E6" s="30"/>
      <c r="F6" s="30"/>
      <c r="G6" s="30"/>
      <c r="H6" s="30"/>
      <c r="I6" s="8"/>
    </row>
    <row r="7" spans="1:9" s="2" customFormat="1" ht="23.25" x14ac:dyDescent="0.35">
      <c r="A7" s="19"/>
      <c r="B7" s="25">
        <f>H5+1</f>
        <v>45306</v>
      </c>
      <c r="C7" s="26">
        <f>B7+1</f>
        <v>45307</v>
      </c>
      <c r="D7" s="25">
        <f t="shared" ref="D7:H7" si="2">C7+1</f>
        <v>45308</v>
      </c>
      <c r="E7" s="26">
        <f t="shared" si="2"/>
        <v>45309</v>
      </c>
      <c r="F7" s="26">
        <f t="shared" si="2"/>
        <v>45310</v>
      </c>
      <c r="G7" s="26">
        <f t="shared" si="2"/>
        <v>45311</v>
      </c>
      <c r="H7" s="26">
        <f t="shared" si="2"/>
        <v>45312</v>
      </c>
      <c r="I7" s="9"/>
    </row>
    <row r="8" spans="1:9" s="4" customFormat="1" ht="61.5" customHeight="1" x14ac:dyDescent="0.25">
      <c r="A8" s="18"/>
      <c r="B8" s="27"/>
      <c r="C8" s="28"/>
      <c r="D8" s="27"/>
      <c r="E8" s="28"/>
      <c r="F8" s="28"/>
      <c r="G8" s="28"/>
      <c r="H8" s="28"/>
      <c r="I8" s="8"/>
    </row>
    <row r="9" spans="1:9" s="2" customFormat="1" ht="23.25" x14ac:dyDescent="0.35">
      <c r="A9" s="19"/>
      <c r="B9" s="23">
        <f>H7+1</f>
        <v>45313</v>
      </c>
      <c r="C9" s="24">
        <f>B9+1</f>
        <v>45314</v>
      </c>
      <c r="D9" s="23">
        <f t="shared" ref="D9:H9" si="3">C9+1</f>
        <v>45315</v>
      </c>
      <c r="E9" s="24">
        <f t="shared" si="3"/>
        <v>45316</v>
      </c>
      <c r="F9" s="24">
        <f t="shared" si="3"/>
        <v>45317</v>
      </c>
      <c r="G9" s="24">
        <f t="shared" si="3"/>
        <v>45318</v>
      </c>
      <c r="H9" s="24">
        <f t="shared" si="3"/>
        <v>45319</v>
      </c>
      <c r="I9" s="9"/>
    </row>
    <row r="10" spans="1:9" s="4" customFormat="1" ht="61.5" customHeight="1" x14ac:dyDescent="0.25">
      <c r="A10" s="18"/>
      <c r="B10" s="29"/>
      <c r="C10" s="30"/>
      <c r="D10" s="29"/>
      <c r="E10" s="30"/>
      <c r="F10" s="30"/>
      <c r="G10" s="30"/>
      <c r="H10" s="30"/>
      <c r="I10" s="8"/>
    </row>
    <row r="11" spans="1:9" s="2" customFormat="1" ht="23.25" x14ac:dyDescent="0.35">
      <c r="A11" s="19"/>
      <c r="B11" s="25">
        <f>H9+1</f>
        <v>45320</v>
      </c>
      <c r="C11" s="26">
        <f>B11+1</f>
        <v>45321</v>
      </c>
      <c r="D11" s="25">
        <f t="shared" ref="D11:H11" si="4">C11+1</f>
        <v>45322</v>
      </c>
      <c r="E11" s="26">
        <f t="shared" si="4"/>
        <v>45323</v>
      </c>
      <c r="F11" s="26">
        <f t="shared" si="4"/>
        <v>45324</v>
      </c>
      <c r="G11" s="26">
        <f t="shared" si="4"/>
        <v>45325</v>
      </c>
      <c r="H11" s="26">
        <f t="shared" si="4"/>
        <v>45326</v>
      </c>
      <c r="I11" s="9"/>
    </row>
    <row r="12" spans="1:9" s="4" customFormat="1" ht="61.5" customHeight="1" x14ac:dyDescent="0.25">
      <c r="A12" s="18"/>
      <c r="B12" s="27"/>
      <c r="C12" s="28"/>
      <c r="D12" s="27"/>
      <c r="E12" s="28"/>
      <c r="F12" s="28"/>
      <c r="G12" s="28"/>
      <c r="H12" s="28"/>
      <c r="I12" s="8"/>
    </row>
    <row r="13" spans="1:9" s="2" customFormat="1" ht="23.25" x14ac:dyDescent="0.35">
      <c r="A13" s="19"/>
      <c r="B13" s="23">
        <f>H11+1</f>
        <v>45327</v>
      </c>
      <c r="C13" s="24">
        <f>B13+1</f>
        <v>45328</v>
      </c>
      <c r="D13" s="5"/>
      <c r="E13" s="5"/>
      <c r="F13" s="5"/>
      <c r="G13" s="5"/>
      <c r="H13" s="5"/>
      <c r="I13" s="9"/>
    </row>
    <row r="14" spans="1:9" s="4" customFormat="1" ht="61.5" customHeight="1" x14ac:dyDescent="0.25">
      <c r="A14" s="18"/>
      <c r="B14" s="29"/>
      <c r="C14" s="30"/>
      <c r="D14" s="5"/>
      <c r="E14" s="5"/>
      <c r="F14" s="5"/>
      <c r="G14" s="5"/>
      <c r="H14" s="5"/>
      <c r="I14" s="8"/>
    </row>
  </sheetData>
  <sheetProtection algorithmName="SHA-512" hashValue="7Ff/KsTvVB21Lk49HSEKBHEbLz+F/A0KG85mUyDmvL6rRHwU5t/mQW/nxCsKJRdF+0umjsnh7ZmC7LJrMeC+Vg==" saltValue="5sfyus0uHQPJ4dS7l/FcOw==" spinCount="100000" sheet="1" formatCells="0" selectLockedCells="1"/>
  <conditionalFormatting sqref="B3:H3">
    <cfRule type="expression" dxfId="359" priority="1">
      <formula>DAY(B3)&gt;7</formula>
    </cfRule>
  </conditionalFormatting>
  <conditionalFormatting sqref="A11:XFD11 B13:C13">
    <cfRule type="expression" dxfId="358" priority="2">
      <formula>DAY(A11)&lt;20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0A0971E3-B43F-4E32-A1F7-741011A0E3E2}">
            <xm:f>Postavke!$B$4="Narandžasta"</xm:f>
            <x14:dxf>
              <font>
                <color theme="1"/>
              </font>
              <fill>
                <patternFill>
                  <bgColor rgb="FFFFC000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4" id="{A4D03400-6370-4C84-98E9-85D5F1F23B1B}">
            <xm:f>Postavke!$B$4="Zelena"</xm:f>
            <x14:dxf>
              <font>
                <color theme="0"/>
              </font>
              <fill>
                <patternFill>
                  <bgColor rgb="FF00B050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24" id="{A39D22C9-2434-434E-861F-3B4CF36A07F0}">
            <xm:f>Postavke!$B$4="Plava"</xm:f>
            <x14:dxf>
              <font>
                <b val="0"/>
                <i val="0"/>
                <color theme="0"/>
              </font>
              <fill>
                <patternFill>
                  <bgColor theme="8" tint="-0.24994659260841701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9" id="{0EFE7CEB-DFCD-4FFB-B0B6-071490C047B5}">
            <xm:f>Postavke!$B$4="Crvena"</xm:f>
            <x14:dxf>
              <font>
                <color theme="1"/>
              </font>
              <fill>
                <patternFill>
                  <bgColor rgb="FFFF9F9F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33" id="{C4E4FE05-7F23-4077-ACBF-142513F56518}">
            <xm:f>Postavke!$B$4="Ljubičasta"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m:sqref>B1:H1</xm:sqref>
        </x14:conditionalFormatting>
        <x14:conditionalFormatting xmlns:xm="http://schemas.microsoft.com/office/excel/2006/main">
          <x14:cfRule type="expression" priority="7" id="{89AC47B3-C8D2-442C-BF24-19B457F2B029}">
            <xm:f>Postavke!$B$4="Narandžasta"</xm:f>
            <x14:dxf>
              <font>
                <color theme="1"/>
              </font>
              <fill>
                <patternFill>
                  <bgColor rgb="FFFFDE75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3" id="{7200BF42-0A3D-4C73-9F39-559ED365D141}">
            <xm:f>Postavke!$B$4="Zelena"</xm:f>
            <x14:dxf>
              <font>
                <color theme="1"/>
              </font>
              <fill>
                <patternFill>
                  <bgColor rgb="FF01FF7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23" id="{9C861BFD-3C66-4643-9853-A5BA71C8DEF6}">
            <xm:f>Postavke!$B$4="Plava"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7" id="{F4357937-03B7-433B-A8F1-DE4D7F2A0677}">
            <xm:f>Postavke!$B$4="Crvena"</xm:f>
            <x14:dxf>
              <font>
                <b/>
                <i val="0"/>
                <color theme="1"/>
              </font>
              <fill>
                <patternFill>
                  <bgColor rgb="FFFFB3B3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32" id="{2FDA3EE4-245C-4AA3-B8AA-542F8B16C6CC}">
            <xm:f>Postavke!$B$4="Ljubičasta"</xm:f>
            <x14:dxf>
              <font>
                <b/>
                <i val="0"/>
                <color theme="0"/>
              </font>
              <fill>
                <patternFill>
                  <bgColor rgb="FFC198E0"/>
                </patternFill>
              </fill>
            </x14:dxf>
          </x14:cfRule>
          <xm:sqref>B2:H2</xm:sqref>
        </x14:conditionalFormatting>
        <x14:conditionalFormatting xmlns:xm="http://schemas.microsoft.com/office/excel/2006/main">
          <x14:cfRule type="expression" priority="30" id="{9A9B78BF-9BE0-4B96-83EB-728710AB2BA9}">
            <xm:f>Postavke!$B$4="Crvena"</xm:f>
            <x14:dxf>
              <font>
                <color auto="1"/>
              </font>
              <fill>
                <patternFill>
                  <bgColor rgb="FFFFCDCD"/>
                </patternFill>
              </fill>
            </x14:dxf>
          </x14:cfRule>
          <x14:cfRule type="expression" priority="34" id="{618955EC-5ED3-4BC1-8BA9-22796CE5BD0C}">
            <xm:f>Postavke!$B$4="Ljubičasta"</xm:f>
            <x14:dxf>
              <fill>
                <patternFill>
                  <bgColor rgb="FFD6BBEB"/>
                </patternFill>
              </fill>
            </x14:dxf>
          </x14:cfRule>
          <xm:sqref>B3:H4 B7:H8 B11:H12</xm:sqref>
        </x14:conditionalFormatting>
        <x14:conditionalFormatting xmlns:xm="http://schemas.microsoft.com/office/excel/2006/main">
          <x14:cfRule type="expression" priority="28" id="{4981AD40-1CFE-44EE-9967-444311D67E89}">
            <xm:f>Postavke!$B$4="Crvena"</xm:f>
            <x14:dxf>
              <font>
                <color auto="1"/>
              </font>
              <fill>
                <patternFill>
                  <bgColor rgb="FFFFF3F3"/>
                </patternFill>
              </fill>
              <border>
                <left/>
                <right/>
                <top/>
                <bottom/>
              </border>
            </x14:dxf>
          </x14:cfRule>
          <x14:cfRule type="expression" priority="31" id="{A56FD3AB-FB60-401E-AA26-C65AC6914733}">
            <xm:f>Postavke!$B$4="Ljubičasta"</xm:f>
            <x14:dxf>
              <fill>
                <patternFill>
                  <bgColor rgb="FFE4D2F2"/>
                </patternFill>
              </fill>
            </x14:dxf>
          </x14:cfRule>
          <xm:sqref>B5:H6 B9:H10 B13:C14</xm:sqref>
        </x14:conditionalFormatting>
        <x14:conditionalFormatting xmlns:xm="http://schemas.microsoft.com/office/excel/2006/main">
          <x14:cfRule type="expression" priority="26" id="{92E961A6-3FF3-479F-BB90-F2EF8A6A82F9}">
            <xm:f>Postavke!$B$4="Crvena"</xm:f>
            <x14:dxf>
              <border>
                <left style="thin">
                  <color rgb="FFFF0000"/>
                </left>
                <right style="thin">
                  <color rgb="FFFF0000"/>
                </right>
                <top/>
                <bottom style="thin">
                  <color rgb="FFFF0000"/>
                </bottom>
                <vertical/>
                <horizontal/>
              </border>
            </x14:dxf>
          </x14:cfRule>
          <xm:sqref>B4:H4 B6:H6 B10:H10 B8:H8 B12:H12 B14:C14</xm:sqref>
        </x14:conditionalFormatting>
        <x14:conditionalFormatting xmlns:xm="http://schemas.microsoft.com/office/excel/2006/main">
          <x14:cfRule type="expression" priority="25" id="{F9B131AB-CCDD-42E3-9EF0-EF87D820B4FF}">
            <xm:f>Postavke!$B$4="Crvena"</xm:f>
            <x14:dxf>
              <border>
                <left style="thin">
                  <color rgb="FFFF0000"/>
                </left>
                <right style="thin">
                  <color rgb="FFFF0000"/>
                </right>
                <vertical/>
                <horizontal/>
              </border>
            </x14:dxf>
          </x14:cfRule>
          <xm:sqref>B3:H3 B5:H5 B7:H7 B9:H9 B11:H11 B13:C13</xm:sqref>
        </x14:conditionalFormatting>
        <x14:conditionalFormatting xmlns:xm="http://schemas.microsoft.com/office/excel/2006/main">
          <x14:cfRule type="expression" priority="6" id="{51298130-BBC7-45B8-88F6-F792BB595C11}">
            <xm:f>Postavke!$B$4="Narandžasta"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2" id="{6A88D981-1C9E-4B72-8528-85A3D5DFD30B}">
            <xm:f>Postavke!$B$4="Zelena"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22" id="{93D08EAE-91A2-43B7-BD82-B6404F58E864}">
            <xm:f>Postavke!$B$4="Plava"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B3:H3 B7:H7 B11:H11</xm:sqref>
        </x14:conditionalFormatting>
        <x14:conditionalFormatting xmlns:xm="http://schemas.microsoft.com/office/excel/2006/main">
          <x14:cfRule type="expression" priority="5" id="{D03A25D2-9E4A-44A2-B39B-D8DAFA7D8F2C}">
            <xm:f>Postavke!$B$4="Narandžasta"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/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1" id="{F85D8FE0-65F7-465F-BCB6-20821FF1476D}">
            <xm:f>Postavke!$B$4="Zelena"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21" id="{F5374648-FF3E-43D8-B33E-E4337D2C8004}">
            <xm:f>Postavke!$B$4="Plava"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B4:H4 B8:H8 B12:H12</xm:sqref>
        </x14:conditionalFormatting>
        <x14:conditionalFormatting xmlns:xm="http://schemas.microsoft.com/office/excel/2006/main">
          <x14:cfRule type="expression" priority="4" id="{4B7E544E-11B1-4127-AD4D-0D3E602FFFA8}">
            <xm:f>Postavke!$B$4="Narandžasta"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0" id="{B07EDAD4-8B59-4E3B-90CB-96309554F749}">
            <xm:f>Postavke!$B$4="Zelena"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20" id="{FF816ACB-B140-4EA4-BE32-5084A2C887FA}">
            <xm:f>Postavke!$B$4="Plava"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B5:H5 B9:H9 B13:C13</xm:sqref>
        </x14:conditionalFormatting>
        <x14:conditionalFormatting xmlns:xm="http://schemas.microsoft.com/office/excel/2006/main">
          <x14:cfRule type="expression" priority="3" id="{9FA333B0-3796-4108-969F-2F6ECD26A26A}">
            <xm:f>Postavke!$B$4="Narandžasta"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9" id="{0F94A6EB-B0A4-4DC6-93F8-06D649867D4C}">
            <xm:f>Postavke!$B$4="Zelena"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9" id="{B1EDAC61-7941-41EB-9B1A-0BFC40DB2AB0}">
            <xm:f>Postavke!$B$4="Plava"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B6:H6 B10:H10 B14:C14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EFF65-63E1-4F5E-BB17-69A917668FCD}">
  <dimension ref="A1:I14"/>
  <sheetViews>
    <sheetView showGridLines="0" workbookViewId="0">
      <selection activeCell="E4" sqref="E4"/>
    </sheetView>
  </sheetViews>
  <sheetFormatPr defaultColWidth="0" defaultRowHeight="15" customHeight="1" zeroHeight="1" x14ac:dyDescent="0.25"/>
  <cols>
    <col min="1" max="1" width="19.7109375" customWidth="1"/>
    <col min="2" max="8" width="31.5703125" bestFit="1" customWidth="1"/>
    <col min="9" max="9" width="18.7109375" customWidth="1"/>
    <col min="10" max="16384" width="9.140625" hidden="1"/>
  </cols>
  <sheetData>
    <row r="1" spans="1:9" ht="41.25" customHeight="1" x14ac:dyDescent="0.25">
      <c r="A1" s="5"/>
      <c r="B1" s="13" t="s">
        <v>11</v>
      </c>
      <c r="C1" s="13"/>
      <c r="D1" s="13"/>
      <c r="E1" s="13"/>
      <c r="F1" s="13"/>
      <c r="G1" s="13"/>
      <c r="H1" s="13"/>
      <c r="I1" s="5"/>
    </row>
    <row r="2" spans="1:9" s="1" customFormat="1" ht="18.75" x14ac:dyDescent="0.25">
      <c r="A2" s="6"/>
      <c r="B2" s="14" t="s">
        <v>0</v>
      </c>
      <c r="C2" s="20" t="s">
        <v>1</v>
      </c>
      <c r="D2" s="20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6"/>
    </row>
    <row r="3" spans="1:9" s="3" customFormat="1" ht="23.25" x14ac:dyDescent="0.35">
      <c r="A3" s="17"/>
      <c r="B3" s="22">
        <f>IF(TEXT(DATE(Postavke!B2,2,1),"ddd")="Mon",DATE(Postavke!B2,2,1),IF(TEXT(DATE(Postavke!B2,2,1),"ddd")="Tue",DATE(Postavke!B2,2,1)-1,IF(TEXT(DATE(Postavke!B2,2,1),"ddd")="Wed",DATE(Postavke!B2,2,1)-2,IF(TEXT(DATE(Postavke!B2,2,1),"ddd")="Thu",DATE(Postavke!B2,2,1)-3,IF(TEXT(DATE(Postavke!B2,2,1),"ddd")="Fri",DATE(Postavke!B2,2,1)-4,IF(TEXT(DATE(Postavke!B2,2,1),"ddd")="Sat",DATE(Postavke!B2,2,1)-5,IF(TEXT(DATE(Postavke!B2,2,1),"ddd")="Sun",DATE(Postavke!B2,2,1)-6)))))))</f>
        <v>45320</v>
      </c>
      <c r="C3" s="21">
        <f t="shared" ref="C3:H3" si="0">B3+1</f>
        <v>45321</v>
      </c>
      <c r="D3" s="22">
        <f t="shared" si="0"/>
        <v>45322</v>
      </c>
      <c r="E3" s="21">
        <f t="shared" si="0"/>
        <v>45323</v>
      </c>
      <c r="F3" s="16">
        <f t="shared" si="0"/>
        <v>45324</v>
      </c>
      <c r="G3" s="15">
        <f t="shared" si="0"/>
        <v>45325</v>
      </c>
      <c r="H3" s="21">
        <f t="shared" si="0"/>
        <v>45326</v>
      </c>
      <c r="I3" s="7"/>
    </row>
    <row r="4" spans="1:9" s="4" customFormat="1" ht="61.5" customHeight="1" x14ac:dyDescent="0.25">
      <c r="A4" s="18"/>
      <c r="B4" s="27"/>
      <c r="C4" s="27"/>
      <c r="D4" s="27"/>
      <c r="E4" s="27"/>
      <c r="F4" s="27"/>
      <c r="G4" s="27"/>
      <c r="H4" s="27"/>
      <c r="I4" s="8"/>
    </row>
    <row r="5" spans="1:9" s="2" customFormat="1" ht="23.25" x14ac:dyDescent="0.35">
      <c r="A5" s="19"/>
      <c r="B5" s="23">
        <f>H3+1</f>
        <v>45327</v>
      </c>
      <c r="C5" s="24">
        <f>B5+1</f>
        <v>45328</v>
      </c>
      <c r="D5" s="23">
        <f t="shared" ref="D5:H5" si="1">C5+1</f>
        <v>45329</v>
      </c>
      <c r="E5" s="24">
        <f t="shared" si="1"/>
        <v>45330</v>
      </c>
      <c r="F5" s="24">
        <f t="shared" si="1"/>
        <v>45331</v>
      </c>
      <c r="G5" s="24">
        <f t="shared" si="1"/>
        <v>45332</v>
      </c>
      <c r="H5" s="24">
        <f t="shared" si="1"/>
        <v>45333</v>
      </c>
      <c r="I5" s="9"/>
    </row>
    <row r="6" spans="1:9" s="4" customFormat="1" ht="61.5" customHeight="1" x14ac:dyDescent="0.25">
      <c r="A6" s="18"/>
      <c r="B6" s="30"/>
      <c r="C6" s="30"/>
      <c r="D6" s="30"/>
      <c r="E6" s="30"/>
      <c r="F6" s="30"/>
      <c r="G6" s="30"/>
      <c r="H6" s="30"/>
      <c r="I6" s="8"/>
    </row>
    <row r="7" spans="1:9" s="2" customFormat="1" ht="23.25" x14ac:dyDescent="0.35">
      <c r="A7" s="19"/>
      <c r="B7" s="25">
        <f>H5+1</f>
        <v>45334</v>
      </c>
      <c r="C7" s="26">
        <f>B7+1</f>
        <v>45335</v>
      </c>
      <c r="D7" s="25">
        <f t="shared" ref="D7:H7" si="2">C7+1</f>
        <v>45336</v>
      </c>
      <c r="E7" s="26">
        <f t="shared" si="2"/>
        <v>45337</v>
      </c>
      <c r="F7" s="26">
        <f t="shared" si="2"/>
        <v>45338</v>
      </c>
      <c r="G7" s="26">
        <f t="shared" si="2"/>
        <v>45339</v>
      </c>
      <c r="H7" s="26">
        <f t="shared" si="2"/>
        <v>45340</v>
      </c>
      <c r="I7" s="9"/>
    </row>
    <row r="8" spans="1:9" s="4" customFormat="1" ht="61.5" customHeight="1" x14ac:dyDescent="0.25">
      <c r="A8" s="18"/>
      <c r="B8" s="27"/>
      <c r="C8" s="27"/>
      <c r="D8" s="27"/>
      <c r="E8" s="27"/>
      <c r="F8" s="27"/>
      <c r="G8" s="27"/>
      <c r="H8" s="27"/>
      <c r="I8" s="8"/>
    </row>
    <row r="9" spans="1:9" s="2" customFormat="1" ht="23.25" x14ac:dyDescent="0.35">
      <c r="A9" s="19"/>
      <c r="B9" s="23">
        <f>H7+1</f>
        <v>45341</v>
      </c>
      <c r="C9" s="24">
        <f>B9+1</f>
        <v>45342</v>
      </c>
      <c r="D9" s="23">
        <f t="shared" ref="D9:H9" si="3">C9+1</f>
        <v>45343</v>
      </c>
      <c r="E9" s="24">
        <f t="shared" si="3"/>
        <v>45344</v>
      </c>
      <c r="F9" s="24">
        <f t="shared" si="3"/>
        <v>45345</v>
      </c>
      <c r="G9" s="24">
        <f t="shared" si="3"/>
        <v>45346</v>
      </c>
      <c r="H9" s="24">
        <f t="shared" si="3"/>
        <v>45347</v>
      </c>
      <c r="I9" s="9"/>
    </row>
    <row r="10" spans="1:9" s="4" customFormat="1" ht="61.5" customHeight="1" x14ac:dyDescent="0.25">
      <c r="A10" s="18"/>
      <c r="B10" s="30"/>
      <c r="C10" s="30"/>
      <c r="D10" s="30"/>
      <c r="E10" s="30"/>
      <c r="F10" s="30"/>
      <c r="G10" s="30"/>
      <c r="H10" s="30"/>
      <c r="I10" s="8"/>
    </row>
    <row r="11" spans="1:9" s="2" customFormat="1" ht="23.25" x14ac:dyDescent="0.35">
      <c r="A11" s="19"/>
      <c r="B11" s="25">
        <f>H9+1</f>
        <v>45348</v>
      </c>
      <c r="C11" s="26">
        <f>B11+1</f>
        <v>45349</v>
      </c>
      <c r="D11" s="25">
        <f t="shared" ref="D11:H11" si="4">C11+1</f>
        <v>45350</v>
      </c>
      <c r="E11" s="26">
        <f t="shared" si="4"/>
        <v>45351</v>
      </c>
      <c r="F11" s="26">
        <f t="shared" si="4"/>
        <v>45352</v>
      </c>
      <c r="G11" s="26">
        <f t="shared" si="4"/>
        <v>45353</v>
      </c>
      <c r="H11" s="26">
        <f t="shared" si="4"/>
        <v>45354</v>
      </c>
      <c r="I11" s="9"/>
    </row>
    <row r="12" spans="1:9" s="4" customFormat="1" ht="61.5" customHeight="1" x14ac:dyDescent="0.25">
      <c r="A12" s="18"/>
      <c r="B12" s="27"/>
      <c r="C12" s="27"/>
      <c r="D12" s="27"/>
      <c r="E12" s="27"/>
      <c r="F12" s="27"/>
      <c r="G12" s="27"/>
      <c r="H12" s="27"/>
      <c r="I12" s="8"/>
    </row>
    <row r="13" spans="1:9" s="2" customFormat="1" ht="23.25" x14ac:dyDescent="0.35">
      <c r="A13" s="19"/>
      <c r="B13" s="23">
        <f>H11+1</f>
        <v>45355</v>
      </c>
      <c r="C13" s="24">
        <f>B13+1</f>
        <v>45356</v>
      </c>
      <c r="D13" s="5"/>
      <c r="E13" s="5"/>
      <c r="F13" s="5"/>
      <c r="G13" s="5"/>
      <c r="H13" s="5"/>
      <c r="I13" s="9"/>
    </row>
    <row r="14" spans="1:9" s="4" customFormat="1" ht="61.5" customHeight="1" x14ac:dyDescent="0.25">
      <c r="A14" s="18"/>
      <c r="B14" s="30"/>
      <c r="C14" s="30"/>
      <c r="D14" s="5"/>
      <c r="E14" s="5"/>
      <c r="F14" s="5"/>
      <c r="G14" s="5"/>
      <c r="H14" s="5"/>
      <c r="I14" s="8"/>
    </row>
  </sheetData>
  <sheetProtection algorithmName="SHA-512" hashValue="NRxlMcBU83PKZltCv/1F7wtR6w2Fx1uZLDnTQ6BQL3l9u9A58ebBEtjEyIpzCpImyBEjTIqJ28JzDN3k7c3RMg==" saltValue="+4CpkVpM0KkV3NPEODnfyg==" spinCount="100000" sheet="1" formatCells="0" selectLockedCells="1"/>
  <conditionalFormatting sqref="B3:H3">
    <cfRule type="expression" dxfId="329" priority="1">
      <formula>DAY(B3)&gt;7</formula>
    </cfRule>
  </conditionalFormatting>
  <conditionalFormatting sqref="A11:XFD11 B13:C13">
    <cfRule type="expression" dxfId="328" priority="2">
      <formula>DAY(A11)&lt;20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63C77169-4795-43BD-8E09-78EE026938EB}">
            <xm:f>Postavke!$B$4="Narandžasta"</xm:f>
            <x14:dxf>
              <font>
                <color theme="1"/>
              </font>
              <fill>
                <patternFill>
                  <bgColor rgb="FFFFC000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4" id="{D0186373-7454-40AF-A96E-2A27F05C9FBA}">
            <xm:f>Postavke!$B$4="Zelena"</xm:f>
            <x14:dxf>
              <font>
                <color theme="0"/>
              </font>
              <fill>
                <patternFill>
                  <bgColor rgb="FF00B050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20" id="{1C44142D-A96E-42D1-9C44-26E1FC5E5F99}">
            <xm:f>Postavke!$B$4="Plava"</xm:f>
            <x14:dxf>
              <font>
                <b val="0"/>
                <i val="0"/>
                <color theme="0"/>
              </font>
              <fill>
                <patternFill>
                  <bgColor theme="8" tint="-0.24994659260841701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5" id="{157FC02B-0ECA-411B-B561-78D0E0215BAD}">
            <xm:f>Postavke!$B$4="Crvena"</xm:f>
            <x14:dxf>
              <font>
                <color theme="1"/>
              </font>
              <fill>
                <patternFill>
                  <bgColor rgb="FFFF9F9F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9" id="{33EDD6D3-72B3-446B-A48E-394F858F0CC2}">
            <xm:f>Postavke!$B$4="Ljubičasta"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m:sqref>B1:H1</xm:sqref>
        </x14:conditionalFormatting>
        <x14:conditionalFormatting xmlns:xm="http://schemas.microsoft.com/office/excel/2006/main">
          <x14:cfRule type="expression" priority="7" id="{F0C3D888-07E0-498F-99F6-219D0608E58D}">
            <xm:f>Postavke!$B$4="Narandžasta"</xm:f>
            <x14:dxf>
              <font>
                <color theme="1"/>
              </font>
              <fill>
                <patternFill>
                  <bgColor rgb="FFFFDE75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3" id="{D129BF9A-718B-4AA3-BBEE-18BDE7CD1C29}">
            <xm:f>Postavke!$B$4="Zelena"</xm:f>
            <x14:dxf>
              <font>
                <color theme="1"/>
              </font>
              <fill>
                <patternFill>
                  <bgColor rgb="FF01FF7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9" id="{98D4604F-E981-418A-B358-DF0CB18B68B1}">
            <xm:f>Postavke!$B$4="Plava"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3" id="{7F51AC50-EFC3-479E-8D60-622D196E1489}">
            <xm:f>Postavke!$B$4="Crvena"</xm:f>
            <x14:dxf>
              <font>
                <b/>
                <i val="0"/>
                <color theme="1"/>
              </font>
              <fill>
                <patternFill>
                  <bgColor rgb="FFFFB3B3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8" id="{E7405735-A325-4F41-9E48-892BE5BC7B8E}">
            <xm:f>Postavke!$B$4="Ljubičasta"</xm:f>
            <x14:dxf>
              <font>
                <b/>
                <i val="0"/>
                <color theme="0"/>
              </font>
              <fill>
                <patternFill>
                  <bgColor rgb="FFC198E0"/>
                </patternFill>
              </fill>
            </x14:dxf>
          </x14:cfRule>
          <xm:sqref>B2:H2</xm:sqref>
        </x14:conditionalFormatting>
        <x14:conditionalFormatting xmlns:xm="http://schemas.microsoft.com/office/excel/2006/main">
          <x14:cfRule type="expression" priority="26" id="{B49A5513-E13D-4ECA-9A70-383D449226C4}">
            <xm:f>Postavke!$B$4="Crvena"</xm:f>
            <x14:dxf>
              <font>
                <color auto="1"/>
              </font>
              <fill>
                <patternFill>
                  <bgColor rgb="FFFFCDCD"/>
                </patternFill>
              </fill>
            </x14:dxf>
          </x14:cfRule>
          <x14:cfRule type="expression" priority="30" id="{F80D468F-1E3E-42BF-A0A9-B6626D4F4F08}">
            <xm:f>Postavke!$B$4="Ljubičasta"</xm:f>
            <x14:dxf>
              <fill>
                <patternFill>
                  <bgColor rgb="FFD6BBEB"/>
                </patternFill>
              </fill>
            </x14:dxf>
          </x14:cfRule>
          <xm:sqref>B3:H4 B11:H12 B7:H8</xm:sqref>
        </x14:conditionalFormatting>
        <x14:conditionalFormatting xmlns:xm="http://schemas.microsoft.com/office/excel/2006/main">
          <x14:cfRule type="expression" priority="24" id="{63736E14-687B-46CB-AAD4-DFABAD609390}">
            <xm:f>Postavke!$B$4="Crvena"</xm:f>
            <x14:dxf>
              <font>
                <color auto="1"/>
              </font>
              <fill>
                <patternFill>
                  <bgColor rgb="FFFFF3F3"/>
                </patternFill>
              </fill>
              <border>
                <left/>
                <right/>
                <top/>
                <bottom/>
              </border>
            </x14:dxf>
          </x14:cfRule>
          <x14:cfRule type="expression" priority="27" id="{F11DF0F1-70D8-460C-9739-36108A264127}">
            <xm:f>Postavke!$B$4="Ljubičasta"</xm:f>
            <x14:dxf>
              <fill>
                <patternFill>
                  <bgColor rgb="FFE4D2F2"/>
                </patternFill>
              </fill>
            </x14:dxf>
          </x14:cfRule>
          <xm:sqref>B5:H6 B13:C14 B9:H10</xm:sqref>
        </x14:conditionalFormatting>
        <x14:conditionalFormatting xmlns:xm="http://schemas.microsoft.com/office/excel/2006/main">
          <x14:cfRule type="expression" priority="22" id="{68111185-8349-4F82-A2C3-63A42BF40A70}">
            <xm:f>Postavke!$B$4="Crvena"</xm:f>
            <x14:dxf>
              <border>
                <left style="thin">
                  <color rgb="FFFF0000"/>
                </left>
                <right style="thin">
                  <color rgb="FFFF0000"/>
                </right>
                <top/>
                <bottom style="thin">
                  <color rgb="FFFF0000"/>
                </bottom>
                <vertical/>
                <horizontal/>
              </border>
            </x14:dxf>
          </x14:cfRule>
          <xm:sqref>B6:H6 B14:C14 B10:H10 B4:H4 B12:H12 B8:H8</xm:sqref>
        </x14:conditionalFormatting>
        <x14:conditionalFormatting xmlns:xm="http://schemas.microsoft.com/office/excel/2006/main">
          <x14:cfRule type="expression" priority="21" id="{DEACE9F7-7DDF-468B-AC76-34BE037364C0}">
            <xm:f>Postavke!$B$4="Crvena"</xm:f>
            <x14:dxf>
              <border>
                <left style="thin">
                  <color rgb="FFFF0000"/>
                </left>
                <right style="thin">
                  <color rgb="FFFF0000"/>
                </right>
                <vertical/>
                <horizontal/>
              </border>
            </x14:dxf>
          </x14:cfRule>
          <xm:sqref>B3:H3 B5:H5 B7:H7 B9:H9 B11:H11 B13:C13</xm:sqref>
        </x14:conditionalFormatting>
        <x14:conditionalFormatting xmlns:xm="http://schemas.microsoft.com/office/excel/2006/main">
          <x14:cfRule type="expression" priority="6" id="{96093E0A-E3C6-4ED1-8D0C-6497FE94EB85}">
            <xm:f>Postavke!$B$4="Narandžasta"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2" id="{1A672BB7-FBB1-49F4-9AAA-EF1B12A01EFB}">
            <xm:f>Postavke!$B$4="Zelena"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8" id="{48BA2938-1B7B-497B-8FF5-3BF956C9A219}">
            <xm:f>Postavke!$B$4="Plava"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B3:H3 B7:H7 B11:H11</xm:sqref>
        </x14:conditionalFormatting>
        <x14:conditionalFormatting xmlns:xm="http://schemas.microsoft.com/office/excel/2006/main">
          <x14:cfRule type="expression" priority="5" id="{0E91BDE2-82CC-4906-8FA3-1CF68E284C0E}">
            <xm:f>Postavke!$B$4="Narandžasta"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/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1" id="{E2BCB92B-8820-4DC7-9520-AB3DE0BC4751}">
            <xm:f>Postavke!$B$4="Zelena"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7" id="{D6F05AB2-0B6B-4B14-8E40-741A9FFF8028}">
            <xm:f>Postavke!$B$4="Plava"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B4:H4 B12:H12 B8:H8</xm:sqref>
        </x14:conditionalFormatting>
        <x14:conditionalFormatting xmlns:xm="http://schemas.microsoft.com/office/excel/2006/main">
          <x14:cfRule type="expression" priority="4" id="{37F21268-D60A-4291-8241-7E9C8554BD42}">
            <xm:f>Postavke!$B$4="Narandžasta"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0" id="{586A78AD-1DED-415F-9398-8058F6CE97E0}">
            <xm:f>Postavke!$B$4="Zelena"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6" id="{53E51C41-F3BD-4C06-BA3D-78615FF538EF}">
            <xm:f>Postavke!$B$4="Plava"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B5:H5 B9:H9 B13:C13</xm:sqref>
        </x14:conditionalFormatting>
        <x14:conditionalFormatting xmlns:xm="http://schemas.microsoft.com/office/excel/2006/main">
          <x14:cfRule type="expression" priority="3" id="{80B562EB-FB9B-406A-A7DC-75D92D03389A}">
            <xm:f>Postavke!$B$4="Narandžasta"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9" id="{FA1323B2-663D-463D-81E8-0F99AA0C7D37}">
            <xm:f>Postavke!$B$4="Zelena"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5" id="{6C1C81B5-F1AB-48B8-9B4C-967E99E79D6B}">
            <xm:f>Postavke!$B$4="Plava"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B6:H6 B14:C14 B10:H10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DAC94-9C8F-4F9A-9D78-EBC380116B79}">
  <dimension ref="A1:I14"/>
  <sheetViews>
    <sheetView showGridLines="0" workbookViewId="0">
      <selection activeCell="F4" sqref="F4"/>
    </sheetView>
  </sheetViews>
  <sheetFormatPr defaultColWidth="0" defaultRowHeight="15" customHeight="1" zeroHeight="1" x14ac:dyDescent="0.25"/>
  <cols>
    <col min="1" max="1" width="19.7109375" customWidth="1"/>
    <col min="2" max="8" width="31.5703125" bestFit="1" customWidth="1"/>
    <col min="9" max="9" width="18.7109375" customWidth="1"/>
    <col min="10" max="16384" width="9.140625" hidden="1"/>
  </cols>
  <sheetData>
    <row r="1" spans="1:9" ht="41.25" customHeight="1" x14ac:dyDescent="0.25">
      <c r="A1" s="5"/>
      <c r="B1" s="13" t="s">
        <v>12</v>
      </c>
      <c r="C1" s="13"/>
      <c r="D1" s="13"/>
      <c r="E1" s="13"/>
      <c r="F1" s="13"/>
      <c r="G1" s="13"/>
      <c r="H1" s="13"/>
      <c r="I1" s="5"/>
    </row>
    <row r="2" spans="1:9" s="1" customFormat="1" ht="18.75" x14ac:dyDescent="0.25">
      <c r="A2" s="6"/>
      <c r="B2" s="14" t="s">
        <v>0</v>
      </c>
      <c r="C2" s="20" t="s">
        <v>1</v>
      </c>
      <c r="D2" s="20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6"/>
    </row>
    <row r="3" spans="1:9" s="3" customFormat="1" ht="23.25" x14ac:dyDescent="0.35">
      <c r="A3" s="17"/>
      <c r="B3" s="22">
        <f>IF(TEXT(DATE(Postavke!B2,3,1),"ddd")="Mon",DATE(Postavke!B2,3,1),IF(TEXT(DATE(Postavke!B2,3,1),"ddd")="Tue",DATE(Postavke!B2,3,1)-1,IF(TEXT(DATE(Postavke!B2,3,1),"ddd")="Wed",DATE(Postavke!B2,3,1)-2,IF(TEXT(DATE(Postavke!B2,3,1),"ddd")="Thu",DATE(Postavke!B2,3,1)-3,IF(TEXT(DATE(Postavke!B2,3,1),"ddd")="Fri",DATE(Postavke!B2,3,1)-4,IF(TEXT(DATE(Postavke!B2,3,1),"ddd")="Sat",DATE(Postavke!B2,3,1)-5,IF(TEXT(DATE(Postavke!B2,3,1),"ddd")="Sun",DATE(Postavke!B2,3,1)-6)))))))</f>
        <v>45348</v>
      </c>
      <c r="C3" s="21">
        <f t="shared" ref="C3:H3" si="0">B3+1</f>
        <v>45349</v>
      </c>
      <c r="D3" s="22">
        <f t="shared" si="0"/>
        <v>45350</v>
      </c>
      <c r="E3" s="21">
        <f t="shared" si="0"/>
        <v>45351</v>
      </c>
      <c r="F3" s="16">
        <f t="shared" si="0"/>
        <v>45352</v>
      </c>
      <c r="G3" s="15">
        <f t="shared" si="0"/>
        <v>45353</v>
      </c>
      <c r="H3" s="21">
        <f t="shared" si="0"/>
        <v>45354</v>
      </c>
      <c r="I3" s="7"/>
    </row>
    <row r="4" spans="1:9" s="4" customFormat="1" ht="61.5" customHeight="1" x14ac:dyDescent="0.25">
      <c r="A4" s="18"/>
      <c r="B4" s="27"/>
      <c r="C4" s="28"/>
      <c r="D4" s="27"/>
      <c r="E4" s="28"/>
      <c r="F4" s="28"/>
      <c r="G4" s="28"/>
      <c r="H4" s="28"/>
      <c r="I4" s="8"/>
    </row>
    <row r="5" spans="1:9" s="2" customFormat="1" ht="23.25" x14ac:dyDescent="0.35">
      <c r="A5" s="19"/>
      <c r="B5" s="23">
        <f>H3+1</f>
        <v>45355</v>
      </c>
      <c r="C5" s="24">
        <f>B5+1</f>
        <v>45356</v>
      </c>
      <c r="D5" s="23">
        <f t="shared" ref="D5:H5" si="1">C5+1</f>
        <v>45357</v>
      </c>
      <c r="E5" s="24">
        <f t="shared" si="1"/>
        <v>45358</v>
      </c>
      <c r="F5" s="24">
        <f t="shared" si="1"/>
        <v>45359</v>
      </c>
      <c r="G5" s="24">
        <f t="shared" si="1"/>
        <v>45360</v>
      </c>
      <c r="H5" s="24">
        <f t="shared" si="1"/>
        <v>45361</v>
      </c>
      <c r="I5" s="9"/>
    </row>
    <row r="6" spans="1:9" s="4" customFormat="1" ht="61.5" customHeight="1" x14ac:dyDescent="0.25">
      <c r="A6" s="18"/>
      <c r="B6" s="29"/>
      <c r="C6" s="30"/>
      <c r="D6" s="29"/>
      <c r="E6" s="30"/>
      <c r="F6" s="30"/>
      <c r="G6" s="30"/>
      <c r="H6" s="30"/>
      <c r="I6" s="8"/>
    </row>
    <row r="7" spans="1:9" s="2" customFormat="1" ht="23.25" x14ac:dyDescent="0.35">
      <c r="A7" s="19"/>
      <c r="B7" s="25">
        <f>H5+1</f>
        <v>45362</v>
      </c>
      <c r="C7" s="26">
        <f>B7+1</f>
        <v>45363</v>
      </c>
      <c r="D7" s="25">
        <f t="shared" ref="D7:H7" si="2">C7+1</f>
        <v>45364</v>
      </c>
      <c r="E7" s="26">
        <f t="shared" si="2"/>
        <v>45365</v>
      </c>
      <c r="F7" s="26">
        <f t="shared" si="2"/>
        <v>45366</v>
      </c>
      <c r="G7" s="26">
        <f t="shared" si="2"/>
        <v>45367</v>
      </c>
      <c r="H7" s="26">
        <f t="shared" si="2"/>
        <v>45368</v>
      </c>
      <c r="I7" s="9"/>
    </row>
    <row r="8" spans="1:9" s="4" customFormat="1" ht="61.5" customHeight="1" x14ac:dyDescent="0.25">
      <c r="A8" s="18"/>
      <c r="B8" s="27"/>
      <c r="C8" s="28"/>
      <c r="D8" s="27"/>
      <c r="E8" s="28"/>
      <c r="F8" s="28"/>
      <c r="G8" s="28"/>
      <c r="H8" s="28"/>
      <c r="I8" s="8"/>
    </row>
    <row r="9" spans="1:9" s="2" customFormat="1" ht="23.25" x14ac:dyDescent="0.35">
      <c r="A9" s="19"/>
      <c r="B9" s="23">
        <f>H7+1</f>
        <v>45369</v>
      </c>
      <c r="C9" s="24">
        <f>B9+1</f>
        <v>45370</v>
      </c>
      <c r="D9" s="23">
        <f t="shared" ref="D9:H9" si="3">C9+1</f>
        <v>45371</v>
      </c>
      <c r="E9" s="24">
        <f t="shared" si="3"/>
        <v>45372</v>
      </c>
      <c r="F9" s="24">
        <f t="shared" si="3"/>
        <v>45373</v>
      </c>
      <c r="G9" s="24">
        <f t="shared" si="3"/>
        <v>45374</v>
      </c>
      <c r="H9" s="24">
        <f t="shared" si="3"/>
        <v>45375</v>
      </c>
      <c r="I9" s="9"/>
    </row>
    <row r="10" spans="1:9" s="4" customFormat="1" ht="61.5" customHeight="1" x14ac:dyDescent="0.25">
      <c r="A10" s="18"/>
      <c r="B10" s="29"/>
      <c r="C10" s="30"/>
      <c r="D10" s="29"/>
      <c r="E10" s="30"/>
      <c r="F10" s="30"/>
      <c r="G10" s="30"/>
      <c r="H10" s="30"/>
      <c r="I10" s="8"/>
    </row>
    <row r="11" spans="1:9" s="2" customFormat="1" ht="23.25" x14ac:dyDescent="0.35">
      <c r="A11" s="19"/>
      <c r="B11" s="25">
        <f>H9+1</f>
        <v>45376</v>
      </c>
      <c r="C11" s="26">
        <f>B11+1</f>
        <v>45377</v>
      </c>
      <c r="D11" s="25">
        <f t="shared" ref="D11:H11" si="4">C11+1</f>
        <v>45378</v>
      </c>
      <c r="E11" s="26">
        <f t="shared" si="4"/>
        <v>45379</v>
      </c>
      <c r="F11" s="26">
        <f t="shared" si="4"/>
        <v>45380</v>
      </c>
      <c r="G11" s="26">
        <f t="shared" si="4"/>
        <v>45381</v>
      </c>
      <c r="H11" s="26">
        <f t="shared" si="4"/>
        <v>45382</v>
      </c>
      <c r="I11" s="9"/>
    </row>
    <row r="12" spans="1:9" s="4" customFormat="1" ht="61.5" customHeight="1" x14ac:dyDescent="0.25">
      <c r="A12" s="18"/>
      <c r="B12" s="27"/>
      <c r="C12" s="28"/>
      <c r="D12" s="27"/>
      <c r="E12" s="28"/>
      <c r="F12" s="28"/>
      <c r="G12" s="28"/>
      <c r="H12" s="28"/>
      <c r="I12" s="8"/>
    </row>
    <row r="13" spans="1:9" s="2" customFormat="1" ht="23.25" x14ac:dyDescent="0.35">
      <c r="A13" s="19"/>
      <c r="B13" s="23">
        <f>H11+1</f>
        <v>45383</v>
      </c>
      <c r="C13" s="24">
        <f>B13+1</f>
        <v>45384</v>
      </c>
      <c r="D13" s="5"/>
      <c r="E13" s="5"/>
      <c r="F13" s="5"/>
      <c r="G13" s="5"/>
      <c r="H13" s="5"/>
      <c r="I13" s="9"/>
    </row>
    <row r="14" spans="1:9" s="4" customFormat="1" ht="61.5" customHeight="1" x14ac:dyDescent="0.25">
      <c r="A14" s="18"/>
      <c r="B14" s="29"/>
      <c r="C14" s="30"/>
      <c r="D14" s="5"/>
      <c r="E14" s="5"/>
      <c r="F14" s="5"/>
      <c r="G14" s="5"/>
      <c r="H14" s="5"/>
      <c r="I14" s="8"/>
    </row>
  </sheetData>
  <sheetProtection algorithmName="SHA-512" hashValue="yDONw64k8XDQMGJXNGz4omZIxmm/3MTfTWDg0cppuo9IaB3RVpVxgL+88xut6tF1h6gsOm0NRq7VsebucDd30Q==" saltValue="WoNexdTSn2g12dStUJOc6Q==" spinCount="100000" sheet="1" formatCells="0" selectLockedCells="1"/>
  <conditionalFormatting sqref="B3:H3">
    <cfRule type="expression" dxfId="299" priority="1">
      <formula>DAY(B3)&gt;7</formula>
    </cfRule>
  </conditionalFormatting>
  <conditionalFormatting sqref="A11:XFD11 B13:C13">
    <cfRule type="expression" dxfId="298" priority="2">
      <formula>DAY(A11)&lt;20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6F218251-3BEF-4780-9984-FC3E41E6AAC1}">
            <xm:f>Postavke!$B$4="Narandžasta"</xm:f>
            <x14:dxf>
              <font>
                <color theme="1"/>
              </font>
              <fill>
                <patternFill>
                  <bgColor rgb="FFFFC000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4" id="{8F705744-55DC-4E4E-BDA4-2F77966C30FC}">
            <xm:f>Postavke!$B$4="Zelena"</xm:f>
            <x14:dxf>
              <font>
                <color theme="0"/>
              </font>
              <fill>
                <patternFill>
                  <bgColor rgb="FF00B050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20" id="{CB3C2CAF-D0E4-499A-BBC8-9B2991CC1393}">
            <xm:f>Postavke!$B$4="Plava"</xm:f>
            <x14:dxf>
              <font>
                <b val="0"/>
                <i val="0"/>
                <color theme="0"/>
              </font>
              <fill>
                <patternFill>
                  <bgColor theme="8" tint="-0.24994659260841701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5" id="{E043F7AF-DAFB-4F71-B539-2CB3EF4F04AE}">
            <xm:f>Postavke!$B$4="Crvena"</xm:f>
            <x14:dxf>
              <font>
                <color theme="1"/>
              </font>
              <fill>
                <patternFill>
                  <bgColor rgb="FFFF9F9F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9" id="{72A4888A-65D3-439E-8193-A27C5E59E537}">
            <xm:f>Postavke!$B$4="Ljubičasta"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m:sqref>B1:H1</xm:sqref>
        </x14:conditionalFormatting>
        <x14:conditionalFormatting xmlns:xm="http://schemas.microsoft.com/office/excel/2006/main">
          <x14:cfRule type="expression" priority="7" id="{953F7DD4-20EB-4B80-9190-468B36277D88}">
            <xm:f>Postavke!$B$4="Narandžasta"</xm:f>
            <x14:dxf>
              <font>
                <color theme="1"/>
              </font>
              <fill>
                <patternFill>
                  <bgColor rgb="FFFFDE75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3" id="{E9DE5361-42E4-4370-A245-5B8A9C760CB3}">
            <xm:f>Postavke!$B$4="Zelena"</xm:f>
            <x14:dxf>
              <font>
                <color theme="1"/>
              </font>
              <fill>
                <patternFill>
                  <bgColor rgb="FF01FF7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9" id="{7422E6F9-EB36-4BA2-88A6-0C8A7D106023}">
            <xm:f>Postavke!$B$4="Plava"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3" id="{F9EE1B97-D1CD-4F70-9041-8257E83DFB02}">
            <xm:f>Postavke!$B$4="Crvena"</xm:f>
            <x14:dxf>
              <font>
                <b/>
                <i val="0"/>
                <color theme="1"/>
              </font>
              <fill>
                <patternFill>
                  <bgColor rgb="FFFFB3B3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8" id="{E7A9F8AE-913F-48BD-882B-5A417CB6F6A2}">
            <xm:f>Postavke!$B$4="Ljubičasta"</xm:f>
            <x14:dxf>
              <font>
                <b/>
                <i val="0"/>
                <color theme="0"/>
              </font>
              <fill>
                <patternFill>
                  <bgColor rgb="FFC198E0"/>
                </patternFill>
              </fill>
            </x14:dxf>
          </x14:cfRule>
          <xm:sqref>B2:H2</xm:sqref>
        </x14:conditionalFormatting>
        <x14:conditionalFormatting xmlns:xm="http://schemas.microsoft.com/office/excel/2006/main">
          <x14:cfRule type="expression" priority="26" id="{8E9A9187-2594-453B-AB2E-D25F75CF1047}">
            <xm:f>Postavke!$B$4="Crvena"</xm:f>
            <x14:dxf>
              <font>
                <color auto="1"/>
              </font>
              <fill>
                <patternFill>
                  <bgColor rgb="FFFFCDCD"/>
                </patternFill>
              </fill>
            </x14:dxf>
          </x14:cfRule>
          <x14:cfRule type="expression" priority="30" id="{5C0BFC66-9161-4E03-A27B-B8A3C587BDE3}">
            <xm:f>Postavke!$B$4="Ljubičasta"</xm:f>
            <x14:dxf>
              <fill>
                <patternFill>
                  <bgColor rgb="FFD6BBEB"/>
                </patternFill>
              </fill>
            </x14:dxf>
          </x14:cfRule>
          <xm:sqref>B3:H4 B7:H8 B11:H12</xm:sqref>
        </x14:conditionalFormatting>
        <x14:conditionalFormatting xmlns:xm="http://schemas.microsoft.com/office/excel/2006/main">
          <x14:cfRule type="expression" priority="24" id="{EB011445-AD51-4955-9B0B-8ECF91C17F4A}">
            <xm:f>Postavke!$B$4="Crvena"</xm:f>
            <x14:dxf>
              <font>
                <color auto="1"/>
              </font>
              <fill>
                <patternFill>
                  <bgColor rgb="FFFFF3F3"/>
                </patternFill>
              </fill>
              <border>
                <left/>
                <right/>
                <top/>
                <bottom/>
              </border>
            </x14:dxf>
          </x14:cfRule>
          <x14:cfRule type="expression" priority="27" id="{6D053339-BFA0-430F-ACCD-C96992451908}">
            <xm:f>Postavke!$B$4="Ljubičasta"</xm:f>
            <x14:dxf>
              <fill>
                <patternFill>
                  <bgColor rgb="FFE4D2F2"/>
                </patternFill>
              </fill>
            </x14:dxf>
          </x14:cfRule>
          <xm:sqref>B5:H6 B9:H10 B13:C14</xm:sqref>
        </x14:conditionalFormatting>
        <x14:conditionalFormatting xmlns:xm="http://schemas.microsoft.com/office/excel/2006/main">
          <x14:cfRule type="expression" priority="22" id="{CDB84543-685B-491C-8E2E-02DE33A78EB6}">
            <xm:f>Postavke!$B$4="Crvena"</xm:f>
            <x14:dxf>
              <border>
                <left style="thin">
                  <color rgb="FFFF0000"/>
                </left>
                <right style="thin">
                  <color rgb="FFFF0000"/>
                </right>
                <top/>
                <bottom style="thin">
                  <color rgb="FFFF0000"/>
                </bottom>
                <vertical/>
                <horizontal/>
              </border>
            </x14:dxf>
          </x14:cfRule>
          <xm:sqref>B4:H4 B6:H6 B10:H10 B8:H8 B12:H12 B14:C14</xm:sqref>
        </x14:conditionalFormatting>
        <x14:conditionalFormatting xmlns:xm="http://schemas.microsoft.com/office/excel/2006/main">
          <x14:cfRule type="expression" priority="21" id="{EB48B087-1A29-41DA-9AE0-04146632479A}">
            <xm:f>Postavke!$B$4="Crvena"</xm:f>
            <x14:dxf>
              <border>
                <left style="thin">
                  <color rgb="FFFF0000"/>
                </left>
                <right style="thin">
                  <color rgb="FFFF0000"/>
                </right>
                <vertical/>
                <horizontal/>
              </border>
            </x14:dxf>
          </x14:cfRule>
          <xm:sqref>B3:H3 B5:H5 B7:H7 B9:H9 B11:H11 B13:C13</xm:sqref>
        </x14:conditionalFormatting>
        <x14:conditionalFormatting xmlns:xm="http://schemas.microsoft.com/office/excel/2006/main">
          <x14:cfRule type="expression" priority="6" id="{2DD22438-003B-4EB9-8BE3-CCCDC505DA1A}">
            <xm:f>Postavke!$B$4="Narandžasta"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2" id="{677D2567-DBAE-45ED-9522-E00C89255502}">
            <xm:f>Postavke!$B$4="Zelena"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8" id="{A288AE9F-5D2D-4A6B-9D61-B364C46C573B}">
            <xm:f>Postavke!$B$4="Plava"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B3:H3 B7:H7 B11:H11</xm:sqref>
        </x14:conditionalFormatting>
        <x14:conditionalFormatting xmlns:xm="http://schemas.microsoft.com/office/excel/2006/main">
          <x14:cfRule type="expression" priority="5" id="{1A374A2F-E4CA-4F56-A7D4-8D62CD21E4A4}">
            <xm:f>Postavke!$B$4="Narandžasta"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/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1" id="{B2079BE5-1A83-4769-A0D6-A35B40EBC622}">
            <xm:f>Postavke!$B$4="Zelena"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7" id="{0FD3F6EE-7A83-426E-9AAC-5549565B4AAD}">
            <xm:f>Postavke!$B$4="Plava"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B4:H4 B8:H8 B12:H12</xm:sqref>
        </x14:conditionalFormatting>
        <x14:conditionalFormatting xmlns:xm="http://schemas.microsoft.com/office/excel/2006/main">
          <x14:cfRule type="expression" priority="4" id="{BE8A520A-309C-4398-9DB5-67D0407FD404}">
            <xm:f>Postavke!$B$4="Narandžasta"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0" id="{E58FD7E2-1BEB-4346-BAA5-C926F89205B1}">
            <xm:f>Postavke!$B$4="Zelena"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6" id="{237DE61D-A43B-4914-B56C-7C53E5FD6580}">
            <xm:f>Postavke!$B$4="Plava"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B5:H5 B9:H9 B13:C13</xm:sqref>
        </x14:conditionalFormatting>
        <x14:conditionalFormatting xmlns:xm="http://schemas.microsoft.com/office/excel/2006/main">
          <x14:cfRule type="expression" priority="3" id="{7AAA1F54-B2C5-42A8-B23C-E5EBDA14CAAD}">
            <xm:f>Postavke!$B$4="Narandžasta"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9" id="{B45BAF64-6C45-4756-9B07-A01BFE45D194}">
            <xm:f>Postavke!$B$4="Zelena"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5" id="{1D0C0D5C-900F-47D9-99D4-C68AB213C513}">
            <xm:f>Postavke!$B$4="Plava"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B6:H6 B10:H10 B14:C14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103A2-BB40-44EE-8DB7-46A91524D1E8}">
  <dimension ref="A1:I14"/>
  <sheetViews>
    <sheetView showGridLines="0" workbookViewId="0">
      <selection activeCell="B4" sqref="B4"/>
    </sheetView>
  </sheetViews>
  <sheetFormatPr defaultColWidth="0" defaultRowHeight="15" customHeight="1" zeroHeight="1" x14ac:dyDescent="0.25"/>
  <cols>
    <col min="1" max="1" width="19.7109375" customWidth="1"/>
    <col min="2" max="8" width="31.5703125" bestFit="1" customWidth="1"/>
    <col min="9" max="9" width="18.7109375" customWidth="1"/>
    <col min="10" max="16384" width="9.140625" hidden="1"/>
  </cols>
  <sheetData>
    <row r="1" spans="1:9" ht="41.25" customHeight="1" x14ac:dyDescent="0.25">
      <c r="A1" s="5"/>
      <c r="B1" s="13" t="s">
        <v>13</v>
      </c>
      <c r="C1" s="13"/>
      <c r="D1" s="13"/>
      <c r="E1" s="13"/>
      <c r="F1" s="13"/>
      <c r="G1" s="13"/>
      <c r="H1" s="13"/>
      <c r="I1" s="5"/>
    </row>
    <row r="2" spans="1:9" s="1" customFormat="1" ht="18.75" x14ac:dyDescent="0.25">
      <c r="A2" s="6"/>
      <c r="B2" s="14" t="s">
        <v>0</v>
      </c>
      <c r="C2" s="20" t="s">
        <v>1</v>
      </c>
      <c r="D2" s="20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6"/>
    </row>
    <row r="3" spans="1:9" s="3" customFormat="1" ht="23.25" x14ac:dyDescent="0.35">
      <c r="A3" s="17"/>
      <c r="B3" s="22">
        <f>IF(TEXT(DATE(Postavke!B2,4,1),"ddd")="Mon",DATE(Postavke!B2,4,1),IF(TEXT(DATE(Postavke!B2,4,1),"ddd")="Tue",DATE(Postavke!B2,4,1)-1,IF(TEXT(DATE(Postavke!B2,4,1),"ddd")="Wed",DATE(Postavke!B2,4,1)-2,IF(TEXT(DATE(Postavke!B2,4,1),"ddd")="Thu",DATE(Postavke!B2,4,1)-3,IF(TEXT(DATE(Postavke!B2,4,1),"ddd")="Fri",DATE(Postavke!B2,4,1)-4,IF(TEXT(DATE(Postavke!B2,4,1),"ddd")="Sat",DATE(Postavke!B2,4,1)-5,IF(TEXT(DATE(Postavke!B2,4,1),"ddd")="Sun",DATE(Postavke!B2,4,1)-6)))))))</f>
        <v>45383</v>
      </c>
      <c r="C3" s="21">
        <f t="shared" ref="C3:H3" si="0">B3+1</f>
        <v>45384</v>
      </c>
      <c r="D3" s="22">
        <f t="shared" si="0"/>
        <v>45385</v>
      </c>
      <c r="E3" s="21">
        <f t="shared" si="0"/>
        <v>45386</v>
      </c>
      <c r="F3" s="16">
        <f t="shared" si="0"/>
        <v>45387</v>
      </c>
      <c r="G3" s="15">
        <f t="shared" si="0"/>
        <v>45388</v>
      </c>
      <c r="H3" s="21">
        <f t="shared" si="0"/>
        <v>45389</v>
      </c>
      <c r="I3" s="7"/>
    </row>
    <row r="4" spans="1:9" s="4" customFormat="1" ht="61.5" customHeight="1" x14ac:dyDescent="0.25">
      <c r="A4" s="18"/>
      <c r="B4" s="27"/>
      <c r="C4" s="28"/>
      <c r="D4" s="27"/>
      <c r="E4" s="28"/>
      <c r="F4" s="28"/>
      <c r="G4" s="28"/>
      <c r="H4" s="28"/>
      <c r="I4" s="8"/>
    </row>
    <row r="5" spans="1:9" s="2" customFormat="1" ht="23.25" x14ac:dyDescent="0.35">
      <c r="A5" s="19"/>
      <c r="B5" s="23">
        <f>H3+1</f>
        <v>45390</v>
      </c>
      <c r="C5" s="24">
        <f>B5+1</f>
        <v>45391</v>
      </c>
      <c r="D5" s="23">
        <f t="shared" ref="D5:H5" si="1">C5+1</f>
        <v>45392</v>
      </c>
      <c r="E5" s="24">
        <f t="shared" si="1"/>
        <v>45393</v>
      </c>
      <c r="F5" s="24">
        <f t="shared" si="1"/>
        <v>45394</v>
      </c>
      <c r="G5" s="24">
        <f t="shared" si="1"/>
        <v>45395</v>
      </c>
      <c r="H5" s="24">
        <f t="shared" si="1"/>
        <v>45396</v>
      </c>
      <c r="I5" s="9"/>
    </row>
    <row r="6" spans="1:9" s="4" customFormat="1" ht="61.5" customHeight="1" x14ac:dyDescent="0.25">
      <c r="A6" s="18"/>
      <c r="B6" s="29"/>
      <c r="C6" s="30"/>
      <c r="D6" s="29"/>
      <c r="E6" s="30"/>
      <c r="F6" s="30"/>
      <c r="G6" s="30"/>
      <c r="H6" s="30"/>
      <c r="I6" s="8"/>
    </row>
    <row r="7" spans="1:9" s="2" customFormat="1" ht="23.25" x14ac:dyDescent="0.35">
      <c r="A7" s="19"/>
      <c r="B7" s="25">
        <f>H5+1</f>
        <v>45397</v>
      </c>
      <c r="C7" s="26">
        <f>B7+1</f>
        <v>45398</v>
      </c>
      <c r="D7" s="25">
        <f t="shared" ref="D7:H7" si="2">C7+1</f>
        <v>45399</v>
      </c>
      <c r="E7" s="26">
        <f t="shared" si="2"/>
        <v>45400</v>
      </c>
      <c r="F7" s="26">
        <f t="shared" si="2"/>
        <v>45401</v>
      </c>
      <c r="G7" s="26">
        <f t="shared" si="2"/>
        <v>45402</v>
      </c>
      <c r="H7" s="26">
        <f t="shared" si="2"/>
        <v>45403</v>
      </c>
      <c r="I7" s="9"/>
    </row>
    <row r="8" spans="1:9" s="4" customFormat="1" ht="61.5" customHeight="1" x14ac:dyDescent="0.25">
      <c r="A8" s="18"/>
      <c r="B8" s="27"/>
      <c r="C8" s="28"/>
      <c r="D8" s="27"/>
      <c r="E8" s="28"/>
      <c r="F8" s="28"/>
      <c r="G8" s="28"/>
      <c r="H8" s="28"/>
      <c r="I8" s="8"/>
    </row>
    <row r="9" spans="1:9" s="2" customFormat="1" ht="23.25" x14ac:dyDescent="0.35">
      <c r="A9" s="19"/>
      <c r="B9" s="23">
        <f>H7+1</f>
        <v>45404</v>
      </c>
      <c r="C9" s="24">
        <f>B9+1</f>
        <v>45405</v>
      </c>
      <c r="D9" s="23">
        <f t="shared" ref="D9:H9" si="3">C9+1</f>
        <v>45406</v>
      </c>
      <c r="E9" s="24">
        <f t="shared" si="3"/>
        <v>45407</v>
      </c>
      <c r="F9" s="24">
        <f t="shared" si="3"/>
        <v>45408</v>
      </c>
      <c r="G9" s="24">
        <f t="shared" si="3"/>
        <v>45409</v>
      </c>
      <c r="H9" s="24">
        <f t="shared" si="3"/>
        <v>45410</v>
      </c>
      <c r="I9" s="9"/>
    </row>
    <row r="10" spans="1:9" s="4" customFormat="1" ht="61.5" customHeight="1" x14ac:dyDescent="0.25">
      <c r="A10" s="18"/>
      <c r="B10" s="29"/>
      <c r="C10" s="30"/>
      <c r="D10" s="29"/>
      <c r="E10" s="30"/>
      <c r="F10" s="30"/>
      <c r="G10" s="30"/>
      <c r="H10" s="30"/>
      <c r="I10" s="8"/>
    </row>
    <row r="11" spans="1:9" s="2" customFormat="1" ht="23.25" x14ac:dyDescent="0.35">
      <c r="A11" s="19"/>
      <c r="B11" s="25">
        <f>H9+1</f>
        <v>45411</v>
      </c>
      <c r="C11" s="26">
        <f>B11+1</f>
        <v>45412</v>
      </c>
      <c r="D11" s="25">
        <f t="shared" ref="D11:H11" si="4">C11+1</f>
        <v>45413</v>
      </c>
      <c r="E11" s="26">
        <f t="shared" si="4"/>
        <v>45414</v>
      </c>
      <c r="F11" s="26">
        <f t="shared" si="4"/>
        <v>45415</v>
      </c>
      <c r="G11" s="26">
        <f t="shared" si="4"/>
        <v>45416</v>
      </c>
      <c r="H11" s="26">
        <f t="shared" si="4"/>
        <v>45417</v>
      </c>
      <c r="I11" s="9"/>
    </row>
    <row r="12" spans="1:9" s="4" customFormat="1" ht="61.5" customHeight="1" x14ac:dyDescent="0.25">
      <c r="A12" s="18"/>
      <c r="B12" s="27"/>
      <c r="C12" s="28"/>
      <c r="D12" s="27"/>
      <c r="E12" s="28"/>
      <c r="F12" s="28"/>
      <c r="G12" s="28"/>
      <c r="H12" s="28"/>
      <c r="I12" s="8"/>
    </row>
    <row r="13" spans="1:9" s="2" customFormat="1" ht="23.25" x14ac:dyDescent="0.35">
      <c r="A13" s="19"/>
      <c r="B13" s="23">
        <f>H11+1</f>
        <v>45418</v>
      </c>
      <c r="C13" s="24">
        <f>B13+1</f>
        <v>45419</v>
      </c>
      <c r="D13" s="5"/>
      <c r="E13" s="5"/>
      <c r="F13" s="5"/>
      <c r="G13" s="5"/>
      <c r="H13" s="5"/>
      <c r="I13" s="9"/>
    </row>
    <row r="14" spans="1:9" s="4" customFormat="1" ht="61.5" customHeight="1" x14ac:dyDescent="0.25">
      <c r="A14" s="18"/>
      <c r="B14" s="29"/>
      <c r="C14" s="30"/>
      <c r="D14" s="5"/>
      <c r="E14" s="5"/>
      <c r="F14" s="5"/>
      <c r="G14" s="5"/>
      <c r="H14" s="5"/>
      <c r="I14" s="8"/>
    </row>
  </sheetData>
  <sheetProtection algorithmName="SHA-512" hashValue="VFNdGm9sUy+33np6EaFa8VksKMqTykaax4t/YalKPYNXc4DBHaCLQV4gQb4hZgA6G58TMnaA0LX4OV2G4olEig==" saltValue="kLM2qfNyP35XcXIJtMASQw==" spinCount="100000" sheet="1" formatCells="0" selectLockedCells="1"/>
  <conditionalFormatting sqref="B3:H3">
    <cfRule type="expression" dxfId="269" priority="1">
      <formula>DAY(B3)&gt;7</formula>
    </cfRule>
  </conditionalFormatting>
  <conditionalFormatting sqref="A11:XFD11 B13:C13">
    <cfRule type="expression" dxfId="268" priority="2">
      <formula>DAY(A11)&lt;20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F3641774-7F5B-4970-B9C4-6641FDAC07A4}">
            <xm:f>Postavke!$B$4="Narandžasta"</xm:f>
            <x14:dxf>
              <font>
                <color theme="1"/>
              </font>
              <fill>
                <patternFill>
                  <bgColor rgb="FFFFC000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4" id="{FF9E25BE-F261-4C41-A44D-6D5ED94B2361}">
            <xm:f>Postavke!$B$4="Zelena"</xm:f>
            <x14:dxf>
              <font>
                <color theme="0"/>
              </font>
              <fill>
                <patternFill>
                  <bgColor rgb="FF00B050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20" id="{587B2362-72A1-4D91-BC46-9A9E3E09713C}">
            <xm:f>Postavke!$B$4="Plava"</xm:f>
            <x14:dxf>
              <font>
                <b val="0"/>
                <i val="0"/>
                <color theme="0"/>
              </font>
              <fill>
                <patternFill>
                  <bgColor theme="8" tint="-0.24994659260841701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5" id="{58F6B162-EED6-42C1-B4B8-F1452ACD3C90}">
            <xm:f>Postavke!$B$4="Crvena"</xm:f>
            <x14:dxf>
              <font>
                <color theme="1"/>
              </font>
              <fill>
                <patternFill>
                  <bgColor rgb="FFFF9F9F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9" id="{357AD21D-B749-45A5-B785-B97870522C60}">
            <xm:f>Postavke!$B$4="Ljubičasta"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m:sqref>B1:H1</xm:sqref>
        </x14:conditionalFormatting>
        <x14:conditionalFormatting xmlns:xm="http://schemas.microsoft.com/office/excel/2006/main">
          <x14:cfRule type="expression" priority="7" id="{324E44CC-EED7-44C5-97D2-37B25535C8B7}">
            <xm:f>Postavke!$B$4="Narandžasta"</xm:f>
            <x14:dxf>
              <font>
                <color theme="1"/>
              </font>
              <fill>
                <patternFill>
                  <bgColor rgb="FFFFDE75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3" id="{1333218A-838C-4A5C-A14E-38C39BB7E30E}">
            <xm:f>Postavke!$B$4="Zelena"</xm:f>
            <x14:dxf>
              <font>
                <color theme="1"/>
              </font>
              <fill>
                <patternFill>
                  <bgColor rgb="FF01FF7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9" id="{C81DB643-2611-421E-AADA-CC8A61447566}">
            <xm:f>Postavke!$B$4="Plava"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3" id="{CFA50AC6-BC33-43D2-913E-88CBDAC2C196}">
            <xm:f>Postavke!$B$4="Crvena"</xm:f>
            <x14:dxf>
              <font>
                <b/>
                <i val="0"/>
                <color theme="1"/>
              </font>
              <fill>
                <patternFill>
                  <bgColor rgb="FFFFB3B3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8" id="{3B13E066-93CB-456A-BA52-D466ED598F04}">
            <xm:f>Postavke!$B$4="Ljubičasta"</xm:f>
            <x14:dxf>
              <font>
                <b/>
                <i val="0"/>
                <color theme="0"/>
              </font>
              <fill>
                <patternFill>
                  <bgColor rgb="FFC198E0"/>
                </patternFill>
              </fill>
            </x14:dxf>
          </x14:cfRule>
          <xm:sqref>B2:H2</xm:sqref>
        </x14:conditionalFormatting>
        <x14:conditionalFormatting xmlns:xm="http://schemas.microsoft.com/office/excel/2006/main">
          <x14:cfRule type="expression" priority="26" id="{582F82E8-78F1-45B3-BF03-16FF8895C805}">
            <xm:f>Postavke!$B$4="Crvena"</xm:f>
            <x14:dxf>
              <font>
                <color auto="1"/>
              </font>
              <fill>
                <patternFill>
                  <bgColor rgb="FFFFCDCD"/>
                </patternFill>
              </fill>
            </x14:dxf>
          </x14:cfRule>
          <x14:cfRule type="expression" priority="30" id="{38935259-0EFB-40DF-AA64-6279E54C6BD6}">
            <xm:f>Postavke!$B$4="Ljubičasta"</xm:f>
            <x14:dxf>
              <fill>
                <patternFill>
                  <bgColor rgb="FFD6BBEB"/>
                </patternFill>
              </fill>
            </x14:dxf>
          </x14:cfRule>
          <xm:sqref>B3:H4 B7:H8 B11:H12</xm:sqref>
        </x14:conditionalFormatting>
        <x14:conditionalFormatting xmlns:xm="http://schemas.microsoft.com/office/excel/2006/main">
          <x14:cfRule type="expression" priority="24" id="{FBBD6E6B-0B30-4E51-9C17-76FF39EA53CD}">
            <xm:f>Postavke!$B$4="Crvena"</xm:f>
            <x14:dxf>
              <font>
                <color auto="1"/>
              </font>
              <fill>
                <patternFill>
                  <bgColor rgb="FFFFF3F3"/>
                </patternFill>
              </fill>
              <border>
                <left/>
                <right/>
                <top/>
                <bottom/>
              </border>
            </x14:dxf>
          </x14:cfRule>
          <x14:cfRule type="expression" priority="27" id="{AF2FC3D1-059F-45F9-8EF9-6B3038B57991}">
            <xm:f>Postavke!$B$4="Ljubičasta"</xm:f>
            <x14:dxf>
              <fill>
                <patternFill>
                  <bgColor rgb="FFE4D2F2"/>
                </patternFill>
              </fill>
            </x14:dxf>
          </x14:cfRule>
          <xm:sqref>B5:H6 B9:H10 B13:C14</xm:sqref>
        </x14:conditionalFormatting>
        <x14:conditionalFormatting xmlns:xm="http://schemas.microsoft.com/office/excel/2006/main">
          <x14:cfRule type="expression" priority="22" id="{6A9A7EC8-94FF-4C9E-B4B3-B9AC1E21ACC6}">
            <xm:f>Postavke!$B$4="Crvena"</xm:f>
            <x14:dxf>
              <border>
                <left style="thin">
                  <color rgb="FFFF0000"/>
                </left>
                <right style="thin">
                  <color rgb="FFFF0000"/>
                </right>
                <top/>
                <bottom style="thin">
                  <color rgb="FFFF0000"/>
                </bottom>
                <vertical/>
                <horizontal/>
              </border>
            </x14:dxf>
          </x14:cfRule>
          <xm:sqref>B4:H4 B6:H6 B10:H10 B8:H8 B12:H12 B14:C14</xm:sqref>
        </x14:conditionalFormatting>
        <x14:conditionalFormatting xmlns:xm="http://schemas.microsoft.com/office/excel/2006/main">
          <x14:cfRule type="expression" priority="21" id="{AE2DBD7B-A6B1-43E3-A02F-6CFB92D5AB50}">
            <xm:f>Postavke!$B$4="Crvena"</xm:f>
            <x14:dxf>
              <border>
                <left style="thin">
                  <color rgb="FFFF0000"/>
                </left>
                <right style="thin">
                  <color rgb="FFFF0000"/>
                </right>
                <vertical/>
                <horizontal/>
              </border>
            </x14:dxf>
          </x14:cfRule>
          <xm:sqref>B3:H3 B5:H5 B7:H7 B9:H9 B11:H11 B13:C13</xm:sqref>
        </x14:conditionalFormatting>
        <x14:conditionalFormatting xmlns:xm="http://schemas.microsoft.com/office/excel/2006/main">
          <x14:cfRule type="expression" priority="6" id="{DA61C359-1086-435E-9E48-A3D1489244A3}">
            <xm:f>Postavke!$B$4="Narandžasta"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2" id="{8BD72DEB-6101-469B-851C-A5EB41D5A760}">
            <xm:f>Postavke!$B$4="Zelena"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8" id="{0FEA151E-096E-4679-8166-EDC820A57101}">
            <xm:f>Postavke!$B$4="Plava"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B3:H3 B7:H7 B11:H11</xm:sqref>
        </x14:conditionalFormatting>
        <x14:conditionalFormatting xmlns:xm="http://schemas.microsoft.com/office/excel/2006/main">
          <x14:cfRule type="expression" priority="5" id="{24A9A9FD-3D07-4FEE-A493-1E4556D01711}">
            <xm:f>Postavke!$B$4="Narandžasta"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/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1" id="{62788449-B9A6-462A-830C-ABFEC3A2EF28}">
            <xm:f>Postavke!$B$4="Zelena"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7" id="{3EA7C83C-6B73-4B41-9B4B-6E0E78645080}">
            <xm:f>Postavke!$B$4="Plava"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B4:H4 B8:H8 B12:H12</xm:sqref>
        </x14:conditionalFormatting>
        <x14:conditionalFormatting xmlns:xm="http://schemas.microsoft.com/office/excel/2006/main">
          <x14:cfRule type="expression" priority="4" id="{1F976664-5CDA-4B7D-BCF2-5ABE91D38B57}">
            <xm:f>Postavke!$B$4="Narandžasta"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0" id="{D8111FF7-C401-4F80-AA5F-288A52A6AA65}">
            <xm:f>Postavke!$B$4="Zelena"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6" id="{99A84772-668F-4187-A25B-8199C2B0BEB7}">
            <xm:f>Postavke!$B$4="Plava"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B5:H5 B9:H9 B13:C13</xm:sqref>
        </x14:conditionalFormatting>
        <x14:conditionalFormatting xmlns:xm="http://schemas.microsoft.com/office/excel/2006/main">
          <x14:cfRule type="expression" priority="3" id="{212C2BFF-E4C8-459C-92A6-1B01E3786CA2}">
            <xm:f>Postavke!$B$4="Narandžasta"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9" id="{CE00C1C2-5FB9-4E50-8F25-10882D893CCC}">
            <xm:f>Postavke!$B$4="Zelena"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5" id="{99C74E38-E243-4CDB-B662-B69A431BFD7F}">
            <xm:f>Postavke!$B$4="Plava"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B6:H6 B10:H10 B14:C14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EDED4-B498-4CA3-866C-CD8A9EFAA28A}">
  <dimension ref="A1:I14"/>
  <sheetViews>
    <sheetView showGridLines="0" workbookViewId="0">
      <selection activeCell="D4" sqref="D4"/>
    </sheetView>
  </sheetViews>
  <sheetFormatPr defaultColWidth="0" defaultRowHeight="15" customHeight="1" zeroHeight="1" x14ac:dyDescent="0.25"/>
  <cols>
    <col min="1" max="1" width="19.7109375" customWidth="1"/>
    <col min="2" max="8" width="31.5703125" bestFit="1" customWidth="1"/>
    <col min="9" max="9" width="18.7109375" customWidth="1"/>
    <col min="10" max="16384" width="9.140625" hidden="1"/>
  </cols>
  <sheetData>
    <row r="1" spans="1:9" ht="41.25" customHeight="1" x14ac:dyDescent="0.25">
      <c r="A1" s="5"/>
      <c r="B1" s="13" t="s">
        <v>14</v>
      </c>
      <c r="C1" s="13"/>
      <c r="D1" s="13"/>
      <c r="E1" s="13"/>
      <c r="F1" s="13"/>
      <c r="G1" s="13"/>
      <c r="H1" s="13"/>
      <c r="I1" s="5"/>
    </row>
    <row r="2" spans="1:9" s="1" customFormat="1" ht="18.75" x14ac:dyDescent="0.25">
      <c r="A2" s="6"/>
      <c r="B2" s="14" t="s">
        <v>0</v>
      </c>
      <c r="C2" s="20" t="s">
        <v>1</v>
      </c>
      <c r="D2" s="20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6"/>
    </row>
    <row r="3" spans="1:9" s="3" customFormat="1" ht="23.25" x14ac:dyDescent="0.35">
      <c r="A3" s="17"/>
      <c r="B3" s="22">
        <f>IF(TEXT(DATE(Postavke!B2,5,1),"ddd")="Mon",DATE(Postavke!B2,5,1),IF(TEXT(DATE(Postavke!B2,5,1),"ddd")="Tue",DATE(Postavke!B2,5,1)-1,IF(TEXT(DATE(Postavke!B2,5,1),"ddd")="Wed",DATE(Postavke!B2,5,1)-2,IF(TEXT(DATE(Postavke!B2,5,1),"ddd")="Thu",DATE(Postavke!B2,5,1)-3,IF(TEXT(DATE(Postavke!B2,5,1),"ddd")="Fri",DATE(Postavke!B2,5,1)-4,IF(TEXT(DATE(Postavke!B2,5,1),"ddd")="Sat",DATE(Postavke!B2,5,1)-5,IF(TEXT(DATE(Postavke!B2,5,1),"ddd")="Sun",DATE(Postavke!B2,5,1)-6)))))))</f>
        <v>45411</v>
      </c>
      <c r="C3" s="21">
        <f t="shared" ref="C3:H3" si="0">B3+1</f>
        <v>45412</v>
      </c>
      <c r="D3" s="22">
        <f t="shared" si="0"/>
        <v>45413</v>
      </c>
      <c r="E3" s="21">
        <f t="shared" si="0"/>
        <v>45414</v>
      </c>
      <c r="F3" s="16">
        <f t="shared" si="0"/>
        <v>45415</v>
      </c>
      <c r="G3" s="15">
        <f t="shared" si="0"/>
        <v>45416</v>
      </c>
      <c r="H3" s="21">
        <f t="shared" si="0"/>
        <v>45417</v>
      </c>
      <c r="I3" s="7"/>
    </row>
    <row r="4" spans="1:9" s="4" customFormat="1" ht="61.5" customHeight="1" x14ac:dyDescent="0.25">
      <c r="A4" s="18"/>
      <c r="B4" s="27"/>
      <c r="C4" s="28"/>
      <c r="D4" s="27"/>
      <c r="E4" s="28"/>
      <c r="F4" s="28"/>
      <c r="G4" s="28"/>
      <c r="H4" s="28"/>
      <c r="I4" s="8"/>
    </row>
    <row r="5" spans="1:9" s="2" customFormat="1" ht="23.25" x14ac:dyDescent="0.35">
      <c r="A5" s="19"/>
      <c r="B5" s="23">
        <f>H3+1</f>
        <v>45418</v>
      </c>
      <c r="C5" s="24">
        <f>B5+1</f>
        <v>45419</v>
      </c>
      <c r="D5" s="23">
        <f t="shared" ref="D5:H5" si="1">C5+1</f>
        <v>45420</v>
      </c>
      <c r="E5" s="24">
        <f t="shared" si="1"/>
        <v>45421</v>
      </c>
      <c r="F5" s="24">
        <f t="shared" si="1"/>
        <v>45422</v>
      </c>
      <c r="G5" s="24">
        <f t="shared" si="1"/>
        <v>45423</v>
      </c>
      <c r="H5" s="24">
        <f t="shared" si="1"/>
        <v>45424</v>
      </c>
      <c r="I5" s="9"/>
    </row>
    <row r="6" spans="1:9" s="4" customFormat="1" ht="61.5" customHeight="1" x14ac:dyDescent="0.25">
      <c r="A6" s="18"/>
      <c r="B6" s="29"/>
      <c r="C6" s="30"/>
      <c r="D6" s="29"/>
      <c r="E6" s="30"/>
      <c r="F6" s="30"/>
      <c r="G6" s="30"/>
      <c r="H6" s="30"/>
      <c r="I6" s="8"/>
    </row>
    <row r="7" spans="1:9" s="2" customFormat="1" ht="23.25" x14ac:dyDescent="0.35">
      <c r="A7" s="19"/>
      <c r="B7" s="25">
        <f>H5+1</f>
        <v>45425</v>
      </c>
      <c r="C7" s="26">
        <f>B7+1</f>
        <v>45426</v>
      </c>
      <c r="D7" s="25">
        <f t="shared" ref="D7:H7" si="2">C7+1</f>
        <v>45427</v>
      </c>
      <c r="E7" s="26">
        <f t="shared" si="2"/>
        <v>45428</v>
      </c>
      <c r="F7" s="26">
        <f t="shared" si="2"/>
        <v>45429</v>
      </c>
      <c r="G7" s="26">
        <f t="shared" si="2"/>
        <v>45430</v>
      </c>
      <c r="H7" s="26">
        <f t="shared" si="2"/>
        <v>45431</v>
      </c>
      <c r="I7" s="9"/>
    </row>
    <row r="8" spans="1:9" s="4" customFormat="1" ht="61.5" customHeight="1" x14ac:dyDescent="0.25">
      <c r="A8" s="18"/>
      <c r="B8" s="27"/>
      <c r="C8" s="28"/>
      <c r="D8" s="27"/>
      <c r="E8" s="28"/>
      <c r="F8" s="28"/>
      <c r="G8" s="28"/>
      <c r="H8" s="28"/>
      <c r="I8" s="8"/>
    </row>
    <row r="9" spans="1:9" s="2" customFormat="1" ht="23.25" x14ac:dyDescent="0.35">
      <c r="A9" s="19"/>
      <c r="B9" s="23">
        <f>H7+1</f>
        <v>45432</v>
      </c>
      <c r="C9" s="24">
        <f>B9+1</f>
        <v>45433</v>
      </c>
      <c r="D9" s="23">
        <f t="shared" ref="D9:H9" si="3">C9+1</f>
        <v>45434</v>
      </c>
      <c r="E9" s="24">
        <f t="shared" si="3"/>
        <v>45435</v>
      </c>
      <c r="F9" s="24">
        <f t="shared" si="3"/>
        <v>45436</v>
      </c>
      <c r="G9" s="24">
        <f t="shared" si="3"/>
        <v>45437</v>
      </c>
      <c r="H9" s="24">
        <f t="shared" si="3"/>
        <v>45438</v>
      </c>
      <c r="I9" s="9"/>
    </row>
    <row r="10" spans="1:9" s="4" customFormat="1" ht="61.5" customHeight="1" x14ac:dyDescent="0.25">
      <c r="A10" s="18"/>
      <c r="B10" s="29"/>
      <c r="C10" s="30"/>
      <c r="D10" s="29"/>
      <c r="E10" s="30"/>
      <c r="F10" s="30"/>
      <c r="G10" s="30"/>
      <c r="H10" s="30"/>
      <c r="I10" s="8"/>
    </row>
    <row r="11" spans="1:9" s="2" customFormat="1" ht="23.25" x14ac:dyDescent="0.35">
      <c r="A11" s="19"/>
      <c r="B11" s="25">
        <f>H9+1</f>
        <v>45439</v>
      </c>
      <c r="C11" s="26">
        <f>B11+1</f>
        <v>45440</v>
      </c>
      <c r="D11" s="25">
        <f t="shared" ref="D11:H11" si="4">C11+1</f>
        <v>45441</v>
      </c>
      <c r="E11" s="26">
        <f t="shared" si="4"/>
        <v>45442</v>
      </c>
      <c r="F11" s="26">
        <f t="shared" si="4"/>
        <v>45443</v>
      </c>
      <c r="G11" s="26">
        <f t="shared" si="4"/>
        <v>45444</v>
      </c>
      <c r="H11" s="26">
        <f t="shared" si="4"/>
        <v>45445</v>
      </c>
      <c r="I11" s="9"/>
    </row>
    <row r="12" spans="1:9" s="4" customFormat="1" ht="61.5" customHeight="1" x14ac:dyDescent="0.25">
      <c r="A12" s="18"/>
      <c r="B12" s="27"/>
      <c r="C12" s="28"/>
      <c r="D12" s="27"/>
      <c r="E12" s="28"/>
      <c r="F12" s="28"/>
      <c r="G12" s="28"/>
      <c r="H12" s="28"/>
      <c r="I12" s="8"/>
    </row>
    <row r="13" spans="1:9" s="2" customFormat="1" ht="23.25" x14ac:dyDescent="0.35">
      <c r="A13" s="19"/>
      <c r="B13" s="23">
        <f>H11+1</f>
        <v>45446</v>
      </c>
      <c r="C13" s="24">
        <f>B13+1</f>
        <v>45447</v>
      </c>
      <c r="D13" s="5"/>
      <c r="E13" s="5"/>
      <c r="F13" s="5"/>
      <c r="G13" s="5"/>
      <c r="H13" s="5"/>
      <c r="I13" s="9"/>
    </row>
    <row r="14" spans="1:9" s="4" customFormat="1" ht="61.5" customHeight="1" x14ac:dyDescent="0.25">
      <c r="A14" s="18"/>
      <c r="B14" s="29"/>
      <c r="C14" s="30"/>
      <c r="D14" s="5"/>
      <c r="E14" s="5"/>
      <c r="F14" s="5"/>
      <c r="G14" s="5"/>
      <c r="H14" s="5"/>
      <c r="I14" s="8"/>
    </row>
  </sheetData>
  <sheetProtection algorithmName="SHA-512" hashValue="X2D/26B42myv7BpW7tcZs6O+7znWq1xiCypWtTMLcgem8RWco+jYNhOXtjqNESS/z/pjisuhJzluwB1MkSqCiA==" saltValue="9xXHjF1ft50sYJrb4Gj6Sg==" spinCount="100000" sheet="1" formatCells="0" selectLockedCells="1"/>
  <conditionalFormatting sqref="B3:H3">
    <cfRule type="expression" dxfId="239" priority="1">
      <formula>DAY(B3)&gt;7</formula>
    </cfRule>
  </conditionalFormatting>
  <conditionalFormatting sqref="A11:XFD11 B13:C13">
    <cfRule type="expression" dxfId="238" priority="2">
      <formula>DAY(A11)&lt;20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3B2BD7B-2F21-4466-A990-594E27D9BEB5}">
            <xm:f>Postavke!$B$4="Narandžasta"</xm:f>
            <x14:dxf>
              <font>
                <color theme="1"/>
              </font>
              <fill>
                <patternFill>
                  <bgColor rgb="FFFFC000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4" id="{9B4F3419-DF3F-49D9-9D74-FB378A878E3D}">
            <xm:f>Postavke!$B$4="Zelena"</xm:f>
            <x14:dxf>
              <font>
                <color theme="0"/>
              </font>
              <fill>
                <patternFill>
                  <bgColor rgb="FF00B050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20" id="{D77C1A01-0DAE-46BB-8EAF-196D256ACE92}">
            <xm:f>Postavke!$B$4="Plava"</xm:f>
            <x14:dxf>
              <font>
                <b val="0"/>
                <i val="0"/>
                <color theme="0"/>
              </font>
              <fill>
                <patternFill>
                  <bgColor theme="8" tint="-0.24994659260841701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5" id="{8FB3904C-8591-4795-9372-87A63BF961D7}">
            <xm:f>Postavke!$B$4="Crvena"</xm:f>
            <x14:dxf>
              <font>
                <color theme="1"/>
              </font>
              <fill>
                <patternFill>
                  <bgColor rgb="FFFF9F9F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9" id="{E2A34408-EAFC-48CE-B0C4-F76703672F4A}">
            <xm:f>Postavke!$B$4="Ljubičasta"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m:sqref>B1:H1</xm:sqref>
        </x14:conditionalFormatting>
        <x14:conditionalFormatting xmlns:xm="http://schemas.microsoft.com/office/excel/2006/main">
          <x14:cfRule type="expression" priority="7" id="{5940A94F-0286-4DA1-B24E-9442534C2825}">
            <xm:f>Postavke!$B$4="Narandžasta"</xm:f>
            <x14:dxf>
              <font>
                <color theme="1"/>
              </font>
              <fill>
                <patternFill>
                  <bgColor rgb="FFFFDE75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3" id="{CD3F0DBA-42F3-4585-A1BD-A87704194DA2}">
            <xm:f>Postavke!$B$4="Zelena"</xm:f>
            <x14:dxf>
              <font>
                <color theme="1"/>
              </font>
              <fill>
                <patternFill>
                  <bgColor rgb="FF01FF7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9" id="{6FD84465-2683-441F-B0EF-6FFF8AC5143C}">
            <xm:f>Postavke!$B$4="Plava"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3" id="{9393002B-5B13-405B-B3E2-30E79A8A831F}">
            <xm:f>Postavke!$B$4="Crvena"</xm:f>
            <x14:dxf>
              <font>
                <b/>
                <i val="0"/>
                <color theme="1"/>
              </font>
              <fill>
                <patternFill>
                  <bgColor rgb="FFFFB3B3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8" id="{F4EA2223-B10C-441B-98C3-DD7BF1C8CDED}">
            <xm:f>Postavke!$B$4="Ljubičasta"</xm:f>
            <x14:dxf>
              <font>
                <b/>
                <i val="0"/>
                <color theme="0"/>
              </font>
              <fill>
                <patternFill>
                  <bgColor rgb="FFC198E0"/>
                </patternFill>
              </fill>
            </x14:dxf>
          </x14:cfRule>
          <xm:sqref>B2:H2</xm:sqref>
        </x14:conditionalFormatting>
        <x14:conditionalFormatting xmlns:xm="http://schemas.microsoft.com/office/excel/2006/main">
          <x14:cfRule type="expression" priority="26" id="{86A394BC-44D7-4546-A3D7-DD6C54612B6A}">
            <xm:f>Postavke!$B$4="Crvena"</xm:f>
            <x14:dxf>
              <font>
                <color auto="1"/>
              </font>
              <fill>
                <patternFill>
                  <bgColor rgb="FFFFCDCD"/>
                </patternFill>
              </fill>
            </x14:dxf>
          </x14:cfRule>
          <x14:cfRule type="expression" priority="30" id="{82902FD1-F119-49B6-8A06-6A1F681D6F12}">
            <xm:f>Postavke!$B$4="Ljubičasta"</xm:f>
            <x14:dxf>
              <fill>
                <patternFill>
                  <bgColor rgb="FFD6BBEB"/>
                </patternFill>
              </fill>
            </x14:dxf>
          </x14:cfRule>
          <xm:sqref>B3:H4 B7:H8 B11:H12</xm:sqref>
        </x14:conditionalFormatting>
        <x14:conditionalFormatting xmlns:xm="http://schemas.microsoft.com/office/excel/2006/main">
          <x14:cfRule type="expression" priority="24" id="{7C268D76-9C74-4219-99C9-D08ABB374982}">
            <xm:f>Postavke!$B$4="Crvena"</xm:f>
            <x14:dxf>
              <font>
                <color auto="1"/>
              </font>
              <fill>
                <patternFill>
                  <bgColor rgb="FFFFF3F3"/>
                </patternFill>
              </fill>
              <border>
                <left/>
                <right/>
                <top/>
                <bottom/>
              </border>
            </x14:dxf>
          </x14:cfRule>
          <x14:cfRule type="expression" priority="27" id="{1C0EAAA7-5824-425E-8132-5B35F391EEA0}">
            <xm:f>Postavke!$B$4="Ljubičasta"</xm:f>
            <x14:dxf>
              <fill>
                <patternFill>
                  <bgColor rgb="FFE4D2F2"/>
                </patternFill>
              </fill>
            </x14:dxf>
          </x14:cfRule>
          <xm:sqref>B5:H6 B9:H10 B13:C14</xm:sqref>
        </x14:conditionalFormatting>
        <x14:conditionalFormatting xmlns:xm="http://schemas.microsoft.com/office/excel/2006/main">
          <x14:cfRule type="expression" priority="22" id="{1B5A45E5-DA98-41BB-9B7A-D51856F5EED4}">
            <xm:f>Postavke!$B$4="Crvena"</xm:f>
            <x14:dxf>
              <border>
                <left style="thin">
                  <color rgb="FFFF0000"/>
                </left>
                <right style="thin">
                  <color rgb="FFFF0000"/>
                </right>
                <top/>
                <bottom style="thin">
                  <color rgb="FFFF0000"/>
                </bottom>
                <vertical/>
                <horizontal/>
              </border>
            </x14:dxf>
          </x14:cfRule>
          <xm:sqref>B4:H4 B6:H6 B10:H10 B8:H8 B12:H12 B14:C14</xm:sqref>
        </x14:conditionalFormatting>
        <x14:conditionalFormatting xmlns:xm="http://schemas.microsoft.com/office/excel/2006/main">
          <x14:cfRule type="expression" priority="21" id="{5188820F-8B87-4D97-A174-682BEF98359A}">
            <xm:f>Postavke!$B$4="Crvena"</xm:f>
            <x14:dxf>
              <border>
                <left style="thin">
                  <color rgb="FFFF0000"/>
                </left>
                <right style="thin">
                  <color rgb="FFFF0000"/>
                </right>
                <vertical/>
                <horizontal/>
              </border>
            </x14:dxf>
          </x14:cfRule>
          <xm:sqref>B3:H3 B5:H5 B7:H7 B9:H9 B11:H11 B13:C13</xm:sqref>
        </x14:conditionalFormatting>
        <x14:conditionalFormatting xmlns:xm="http://schemas.microsoft.com/office/excel/2006/main">
          <x14:cfRule type="expression" priority="6" id="{B3C4316A-A2CD-46F2-9899-123241C990D7}">
            <xm:f>Postavke!$B$4="Narandžasta"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2" id="{6A16467F-FAA0-442C-936C-3837951A2C13}">
            <xm:f>Postavke!$B$4="Zelena"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8" id="{58D75309-AA27-4CA8-81BD-36EE076288E8}">
            <xm:f>Postavke!$B$4="Plava"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B3:H3 B7:H7 B11:H11</xm:sqref>
        </x14:conditionalFormatting>
        <x14:conditionalFormatting xmlns:xm="http://schemas.microsoft.com/office/excel/2006/main">
          <x14:cfRule type="expression" priority="5" id="{0BAAA538-3701-4135-B4D3-B1425CA7144A}">
            <xm:f>Postavke!$B$4="Narandžasta"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/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1" id="{6ABFA097-4FAC-4377-B2E4-69BB40216313}">
            <xm:f>Postavke!$B$4="Zelena"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7" id="{541B2143-46FD-4406-AB6B-8FE42342C075}">
            <xm:f>Postavke!$B$4="Plava"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B4:H4 B8:H8 B12:H12</xm:sqref>
        </x14:conditionalFormatting>
        <x14:conditionalFormatting xmlns:xm="http://schemas.microsoft.com/office/excel/2006/main">
          <x14:cfRule type="expression" priority="4" id="{B5BDF14D-6112-4A6D-82EF-485320F9D64C}">
            <xm:f>Postavke!$B$4="Narandžasta"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0" id="{79C902AC-0D1C-45B9-950E-61E7B75730DA}">
            <xm:f>Postavke!$B$4="Zelena"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6" id="{164CFE6B-B860-4274-9763-3809F3F03280}">
            <xm:f>Postavke!$B$4="Plava"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B5:H5 B9:H9 B13:C13</xm:sqref>
        </x14:conditionalFormatting>
        <x14:conditionalFormatting xmlns:xm="http://schemas.microsoft.com/office/excel/2006/main">
          <x14:cfRule type="expression" priority="3" id="{171E3AA6-D79A-4F54-BD8E-7F8E004DC03E}">
            <xm:f>Postavke!$B$4="Narandžasta"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9" id="{99D856A5-21AB-4D2F-9DA0-341610880435}">
            <xm:f>Postavke!$B$4="Zelena"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5" id="{49F52900-0620-4D94-8675-33537756ECA2}">
            <xm:f>Postavke!$B$4="Plava"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B6:H6 B10:H10 B14:C14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B8607-B63B-44F4-AC0B-9330A1C7A8F7}">
  <dimension ref="A1:I14"/>
  <sheetViews>
    <sheetView showGridLines="0" workbookViewId="0">
      <selection activeCell="G4" sqref="G4"/>
    </sheetView>
  </sheetViews>
  <sheetFormatPr defaultColWidth="0" defaultRowHeight="15" customHeight="1" zeroHeight="1" x14ac:dyDescent="0.25"/>
  <cols>
    <col min="1" max="1" width="19.7109375" customWidth="1"/>
    <col min="2" max="8" width="31.5703125" bestFit="1" customWidth="1"/>
    <col min="9" max="9" width="18.7109375" customWidth="1"/>
    <col min="10" max="16384" width="9.140625" hidden="1"/>
  </cols>
  <sheetData>
    <row r="1" spans="1:9" ht="41.25" customHeight="1" x14ac:dyDescent="0.25">
      <c r="A1" s="5"/>
      <c r="B1" s="13" t="s">
        <v>15</v>
      </c>
      <c r="C1" s="13"/>
      <c r="D1" s="13"/>
      <c r="E1" s="13"/>
      <c r="F1" s="13"/>
      <c r="G1" s="13"/>
      <c r="H1" s="13"/>
      <c r="I1" s="5"/>
    </row>
    <row r="2" spans="1:9" s="1" customFormat="1" ht="18.75" x14ac:dyDescent="0.25">
      <c r="A2" s="6"/>
      <c r="B2" s="14" t="s">
        <v>0</v>
      </c>
      <c r="C2" s="20" t="s">
        <v>1</v>
      </c>
      <c r="D2" s="20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6"/>
    </row>
    <row r="3" spans="1:9" s="3" customFormat="1" ht="23.25" x14ac:dyDescent="0.35">
      <c r="A3" s="17"/>
      <c r="B3" s="22">
        <f>IF(TEXT(DATE(Postavke!B2,6,1),"ddd")="Mon",DATE(Postavke!B2,6,1),IF(TEXT(DATE(Postavke!B2,6,1),"ddd")="Tue",DATE(Postavke!B2,6,1)-1,IF(TEXT(DATE(Postavke!B2,6,1),"ddd")="Wed",DATE(Postavke!B2,6,1)-2,IF(TEXT(DATE(Postavke!B2,6,1),"ddd")="Thu",DATE(Postavke!B2,6,1)-3,IF(TEXT(DATE(Postavke!B2,6,1),"ddd")="Fri",DATE(Postavke!B2,6,1)-4,IF(TEXT(DATE(Postavke!B2,6,1),"ddd")="Sat",DATE(Postavke!B2,6,1)-5,IF(TEXT(DATE(Postavke!B2,6,1),"ddd")="Sun",DATE(Postavke!B2,6,1)-6)))))))</f>
        <v>45439</v>
      </c>
      <c r="C3" s="21">
        <f t="shared" ref="C3:H3" si="0">B3+1</f>
        <v>45440</v>
      </c>
      <c r="D3" s="22">
        <f t="shared" si="0"/>
        <v>45441</v>
      </c>
      <c r="E3" s="21">
        <f t="shared" si="0"/>
        <v>45442</v>
      </c>
      <c r="F3" s="16">
        <f t="shared" si="0"/>
        <v>45443</v>
      </c>
      <c r="G3" s="15">
        <f t="shared" si="0"/>
        <v>45444</v>
      </c>
      <c r="H3" s="21">
        <f t="shared" si="0"/>
        <v>45445</v>
      </c>
      <c r="I3" s="7"/>
    </row>
    <row r="4" spans="1:9" s="4" customFormat="1" ht="61.5" customHeight="1" x14ac:dyDescent="0.25">
      <c r="A4" s="18"/>
      <c r="B4" s="27"/>
      <c r="C4" s="28"/>
      <c r="D4" s="27"/>
      <c r="E4" s="28"/>
      <c r="F4" s="28"/>
      <c r="G4" s="28"/>
      <c r="H4" s="28"/>
      <c r="I4" s="8"/>
    </row>
    <row r="5" spans="1:9" s="2" customFormat="1" ht="23.25" x14ac:dyDescent="0.35">
      <c r="A5" s="19"/>
      <c r="B5" s="23">
        <f>H3+1</f>
        <v>45446</v>
      </c>
      <c r="C5" s="24">
        <f>B5+1</f>
        <v>45447</v>
      </c>
      <c r="D5" s="23">
        <f t="shared" ref="D5:H5" si="1">C5+1</f>
        <v>45448</v>
      </c>
      <c r="E5" s="24">
        <f t="shared" si="1"/>
        <v>45449</v>
      </c>
      <c r="F5" s="24">
        <f t="shared" si="1"/>
        <v>45450</v>
      </c>
      <c r="G5" s="24">
        <f t="shared" si="1"/>
        <v>45451</v>
      </c>
      <c r="H5" s="24">
        <f t="shared" si="1"/>
        <v>45452</v>
      </c>
      <c r="I5" s="9"/>
    </row>
    <row r="6" spans="1:9" s="4" customFormat="1" ht="61.5" customHeight="1" x14ac:dyDescent="0.25">
      <c r="A6" s="18"/>
      <c r="B6" s="29"/>
      <c r="C6" s="30"/>
      <c r="D6" s="29"/>
      <c r="E6" s="30"/>
      <c r="F6" s="30"/>
      <c r="G6" s="30"/>
      <c r="H6" s="30"/>
      <c r="I6" s="8"/>
    </row>
    <row r="7" spans="1:9" s="2" customFormat="1" ht="23.25" x14ac:dyDescent="0.35">
      <c r="A7" s="19"/>
      <c r="B7" s="25">
        <f>H5+1</f>
        <v>45453</v>
      </c>
      <c r="C7" s="26">
        <f>B7+1</f>
        <v>45454</v>
      </c>
      <c r="D7" s="25">
        <f t="shared" ref="D7:H7" si="2">C7+1</f>
        <v>45455</v>
      </c>
      <c r="E7" s="26">
        <f t="shared" si="2"/>
        <v>45456</v>
      </c>
      <c r="F7" s="26">
        <f t="shared" si="2"/>
        <v>45457</v>
      </c>
      <c r="G7" s="26">
        <f t="shared" si="2"/>
        <v>45458</v>
      </c>
      <c r="H7" s="26">
        <f t="shared" si="2"/>
        <v>45459</v>
      </c>
      <c r="I7" s="9"/>
    </row>
    <row r="8" spans="1:9" s="4" customFormat="1" ht="61.5" customHeight="1" x14ac:dyDescent="0.25">
      <c r="A8" s="18"/>
      <c r="B8" s="27"/>
      <c r="C8" s="28"/>
      <c r="D8" s="27"/>
      <c r="E8" s="28"/>
      <c r="F8" s="28"/>
      <c r="G8" s="28"/>
      <c r="H8" s="28"/>
      <c r="I8" s="8"/>
    </row>
    <row r="9" spans="1:9" s="2" customFormat="1" ht="23.25" x14ac:dyDescent="0.35">
      <c r="A9" s="19"/>
      <c r="B9" s="23">
        <f>H7+1</f>
        <v>45460</v>
      </c>
      <c r="C9" s="24">
        <f>B9+1</f>
        <v>45461</v>
      </c>
      <c r="D9" s="23">
        <f t="shared" ref="D9:H9" si="3">C9+1</f>
        <v>45462</v>
      </c>
      <c r="E9" s="24">
        <f t="shared" si="3"/>
        <v>45463</v>
      </c>
      <c r="F9" s="24">
        <f t="shared" si="3"/>
        <v>45464</v>
      </c>
      <c r="G9" s="24">
        <f t="shared" si="3"/>
        <v>45465</v>
      </c>
      <c r="H9" s="24">
        <f t="shared" si="3"/>
        <v>45466</v>
      </c>
      <c r="I9" s="9"/>
    </row>
    <row r="10" spans="1:9" s="4" customFormat="1" ht="61.5" customHeight="1" x14ac:dyDescent="0.25">
      <c r="A10" s="18"/>
      <c r="B10" s="29"/>
      <c r="C10" s="30"/>
      <c r="D10" s="29"/>
      <c r="E10" s="30"/>
      <c r="F10" s="30"/>
      <c r="G10" s="30"/>
      <c r="H10" s="30"/>
      <c r="I10" s="8"/>
    </row>
    <row r="11" spans="1:9" s="2" customFormat="1" ht="23.25" x14ac:dyDescent="0.35">
      <c r="A11" s="19"/>
      <c r="B11" s="25">
        <f>H9+1</f>
        <v>45467</v>
      </c>
      <c r="C11" s="26">
        <f>B11+1</f>
        <v>45468</v>
      </c>
      <c r="D11" s="25">
        <f t="shared" ref="D11:H11" si="4">C11+1</f>
        <v>45469</v>
      </c>
      <c r="E11" s="26">
        <f t="shared" si="4"/>
        <v>45470</v>
      </c>
      <c r="F11" s="26">
        <f t="shared" si="4"/>
        <v>45471</v>
      </c>
      <c r="G11" s="26">
        <f t="shared" si="4"/>
        <v>45472</v>
      </c>
      <c r="H11" s="26">
        <f t="shared" si="4"/>
        <v>45473</v>
      </c>
      <c r="I11" s="9"/>
    </row>
    <row r="12" spans="1:9" s="4" customFormat="1" ht="61.5" customHeight="1" x14ac:dyDescent="0.25">
      <c r="A12" s="18"/>
      <c r="B12" s="27"/>
      <c r="C12" s="28"/>
      <c r="D12" s="27"/>
      <c r="E12" s="28"/>
      <c r="F12" s="28"/>
      <c r="G12" s="28"/>
      <c r="H12" s="28"/>
      <c r="I12" s="8"/>
    </row>
    <row r="13" spans="1:9" s="2" customFormat="1" ht="23.25" x14ac:dyDescent="0.35">
      <c r="A13" s="19"/>
      <c r="B13" s="23">
        <f>H11+1</f>
        <v>45474</v>
      </c>
      <c r="C13" s="24">
        <f>B13+1</f>
        <v>45475</v>
      </c>
      <c r="D13" s="5"/>
      <c r="E13" s="5"/>
      <c r="F13" s="5"/>
      <c r="G13" s="5"/>
      <c r="H13" s="5"/>
      <c r="I13" s="9"/>
    </row>
    <row r="14" spans="1:9" s="4" customFormat="1" ht="61.5" customHeight="1" x14ac:dyDescent="0.25">
      <c r="A14" s="18"/>
      <c r="B14" s="29"/>
      <c r="C14" s="30"/>
      <c r="D14" s="5"/>
      <c r="E14" s="5"/>
      <c r="F14" s="5"/>
      <c r="G14" s="5"/>
      <c r="H14" s="5"/>
      <c r="I14" s="8"/>
    </row>
  </sheetData>
  <sheetProtection algorithmName="SHA-512" hashValue="xY3oda70QzlcHBQKBW2IWNmIYec3DILPstIgEwTN5DrwVN7PWS23mE8WHSEM7LqxJUZp++esDSV4wEGqFdROkw==" saltValue="bl4gQATAizpC+7RBBxJc2A==" spinCount="100000" sheet="1" formatCells="0" selectLockedCells="1"/>
  <conditionalFormatting sqref="B3:H3">
    <cfRule type="expression" dxfId="209" priority="1">
      <formula>DAY(B3)&gt;7</formula>
    </cfRule>
  </conditionalFormatting>
  <conditionalFormatting sqref="A11:XFD11 B13:C13">
    <cfRule type="expression" dxfId="208" priority="2">
      <formula>DAY(A11)&lt;20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21281B8F-1DC3-4FB9-921C-DB9507D96D2E}">
            <xm:f>Postavke!$B$4="Narandžasta"</xm:f>
            <x14:dxf>
              <font>
                <color theme="1"/>
              </font>
              <fill>
                <patternFill>
                  <bgColor rgb="FFFFC000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4" id="{BF2ED1E3-ECBE-44D3-9225-B305F78734A6}">
            <xm:f>Postavke!$B$4="Zelena"</xm:f>
            <x14:dxf>
              <font>
                <color theme="0"/>
              </font>
              <fill>
                <patternFill>
                  <bgColor rgb="FF00B050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20" id="{92BC4F1B-0D0F-4619-9132-B4EB6EA118B3}">
            <xm:f>Postavke!$B$4="Plava"</xm:f>
            <x14:dxf>
              <font>
                <b val="0"/>
                <i val="0"/>
                <color theme="0"/>
              </font>
              <fill>
                <patternFill>
                  <bgColor theme="8" tint="-0.24994659260841701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5" id="{F41C6BFD-4FFE-45C0-8508-850D8DE78976}">
            <xm:f>Postavke!$B$4="Crvena"</xm:f>
            <x14:dxf>
              <font>
                <color theme="1"/>
              </font>
              <fill>
                <patternFill>
                  <bgColor rgb="FFFF9F9F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9" id="{F9D0D516-B7AC-4407-803D-55D2F96C814A}">
            <xm:f>Postavke!$B$4="Ljubičasta"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m:sqref>B1:H1</xm:sqref>
        </x14:conditionalFormatting>
        <x14:conditionalFormatting xmlns:xm="http://schemas.microsoft.com/office/excel/2006/main">
          <x14:cfRule type="expression" priority="7" id="{C3FA04D8-9226-43D9-8207-FAC23116F69A}">
            <xm:f>Postavke!$B$4="Narandžasta"</xm:f>
            <x14:dxf>
              <font>
                <color theme="1"/>
              </font>
              <fill>
                <patternFill>
                  <bgColor rgb="FFFFDE75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3" id="{C5E5B5F7-DBFD-417B-81F4-891B086D8D97}">
            <xm:f>Postavke!$B$4="Zelena"</xm:f>
            <x14:dxf>
              <font>
                <color theme="1"/>
              </font>
              <fill>
                <patternFill>
                  <bgColor rgb="FF01FF7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9" id="{DDFD5A5A-21D6-4506-8D4B-8944CB0FDF71}">
            <xm:f>Postavke!$B$4="Plava"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3" id="{1738B4EF-E52D-4A7B-94B5-11D61A53B0F1}">
            <xm:f>Postavke!$B$4="Crvena"</xm:f>
            <x14:dxf>
              <font>
                <b/>
                <i val="0"/>
                <color theme="1"/>
              </font>
              <fill>
                <patternFill>
                  <bgColor rgb="FFFFB3B3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8" id="{D469D7E7-DBE3-4CCA-ABCD-B23188ED7270}">
            <xm:f>Postavke!$B$4="Ljubičasta"</xm:f>
            <x14:dxf>
              <font>
                <b/>
                <i val="0"/>
                <color theme="0"/>
              </font>
              <fill>
                <patternFill>
                  <bgColor rgb="FFC198E0"/>
                </patternFill>
              </fill>
            </x14:dxf>
          </x14:cfRule>
          <xm:sqref>B2:H2</xm:sqref>
        </x14:conditionalFormatting>
        <x14:conditionalFormatting xmlns:xm="http://schemas.microsoft.com/office/excel/2006/main">
          <x14:cfRule type="expression" priority="26" id="{5118C453-9A3C-47A3-BC97-D861AACC44CB}">
            <xm:f>Postavke!$B$4="Crvena"</xm:f>
            <x14:dxf>
              <font>
                <color auto="1"/>
              </font>
              <fill>
                <patternFill>
                  <bgColor rgb="FFFFCDCD"/>
                </patternFill>
              </fill>
            </x14:dxf>
          </x14:cfRule>
          <x14:cfRule type="expression" priority="30" id="{B3C50377-E380-4759-BD51-60FCE9D8B247}">
            <xm:f>Postavke!$B$4="Ljubičasta"</xm:f>
            <x14:dxf>
              <fill>
                <patternFill>
                  <bgColor rgb="FFD6BBEB"/>
                </patternFill>
              </fill>
            </x14:dxf>
          </x14:cfRule>
          <xm:sqref>B3:H4 B7:H8 B11:H12</xm:sqref>
        </x14:conditionalFormatting>
        <x14:conditionalFormatting xmlns:xm="http://schemas.microsoft.com/office/excel/2006/main">
          <x14:cfRule type="expression" priority="24" id="{10C7C23E-DCF1-4413-9FD9-D917993B5902}">
            <xm:f>Postavke!$B$4="Crvena"</xm:f>
            <x14:dxf>
              <font>
                <color auto="1"/>
              </font>
              <fill>
                <patternFill>
                  <bgColor rgb="FFFFF3F3"/>
                </patternFill>
              </fill>
              <border>
                <left/>
                <right/>
                <top/>
                <bottom/>
              </border>
            </x14:dxf>
          </x14:cfRule>
          <x14:cfRule type="expression" priority="27" id="{75F909EB-30B2-49C0-A1AD-BB9F89595973}">
            <xm:f>Postavke!$B$4="Ljubičasta"</xm:f>
            <x14:dxf>
              <fill>
                <patternFill>
                  <bgColor rgb="FFE4D2F2"/>
                </patternFill>
              </fill>
            </x14:dxf>
          </x14:cfRule>
          <xm:sqref>B5:H6 B9:H10 B13:C14</xm:sqref>
        </x14:conditionalFormatting>
        <x14:conditionalFormatting xmlns:xm="http://schemas.microsoft.com/office/excel/2006/main">
          <x14:cfRule type="expression" priority="22" id="{78DF47C3-8A15-49FA-A3A0-C503D6770015}">
            <xm:f>Postavke!$B$4="Crvena"</xm:f>
            <x14:dxf>
              <border>
                <left style="thin">
                  <color rgb="FFFF0000"/>
                </left>
                <right style="thin">
                  <color rgb="FFFF0000"/>
                </right>
                <top/>
                <bottom style="thin">
                  <color rgb="FFFF0000"/>
                </bottom>
                <vertical/>
                <horizontal/>
              </border>
            </x14:dxf>
          </x14:cfRule>
          <xm:sqref>B4:H4 B6:H6 B10:H10 B8:H8 B12:H12 B14:C14</xm:sqref>
        </x14:conditionalFormatting>
        <x14:conditionalFormatting xmlns:xm="http://schemas.microsoft.com/office/excel/2006/main">
          <x14:cfRule type="expression" priority="21" id="{EBAFB0B9-3E42-4947-AFEC-E39E09CA9D2F}">
            <xm:f>Postavke!$B$4="Crvena"</xm:f>
            <x14:dxf>
              <border>
                <left style="thin">
                  <color rgb="FFFF0000"/>
                </left>
                <right style="thin">
                  <color rgb="FFFF0000"/>
                </right>
                <vertical/>
                <horizontal/>
              </border>
            </x14:dxf>
          </x14:cfRule>
          <xm:sqref>B3:H3 B5:H5 B7:H7 B9:H9 B11:H11 B13:C13</xm:sqref>
        </x14:conditionalFormatting>
        <x14:conditionalFormatting xmlns:xm="http://schemas.microsoft.com/office/excel/2006/main">
          <x14:cfRule type="expression" priority="6" id="{11D85EB4-28A6-4940-9DFB-E4F2DDC87F94}">
            <xm:f>Postavke!$B$4="Narandžasta"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2" id="{AF10BA94-11F1-463C-B854-11213004782E}">
            <xm:f>Postavke!$B$4="Zelena"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8" id="{496CD998-D252-4725-9FD1-7C6B2518C389}">
            <xm:f>Postavke!$B$4="Plava"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B3:H3 B7:H7 B11:H11</xm:sqref>
        </x14:conditionalFormatting>
        <x14:conditionalFormatting xmlns:xm="http://schemas.microsoft.com/office/excel/2006/main">
          <x14:cfRule type="expression" priority="5" id="{C40BE838-3F53-4ADA-A1DB-CA8283FC95A7}">
            <xm:f>Postavke!$B$4="Narandžasta"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/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1" id="{549396AE-7280-4FF9-ACDE-DE428256D314}">
            <xm:f>Postavke!$B$4="Zelena"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7" id="{1F9B881F-63C2-4B04-85DA-24E402783C7B}">
            <xm:f>Postavke!$B$4="Plava"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B4:H4 B8:H8 B12:H12</xm:sqref>
        </x14:conditionalFormatting>
        <x14:conditionalFormatting xmlns:xm="http://schemas.microsoft.com/office/excel/2006/main">
          <x14:cfRule type="expression" priority="4" id="{1A777B92-1CC0-4DB3-811F-4DE63FB53EFE}">
            <xm:f>Postavke!$B$4="Narandžasta"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0" id="{7885410C-4A7C-401B-B574-600788C223AD}">
            <xm:f>Postavke!$B$4="Zelena"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6" id="{8C31B97D-0BFF-40DC-A7C4-CCCFE17815C1}">
            <xm:f>Postavke!$B$4="Plava"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B5:H5 B9:H9 B13:C13</xm:sqref>
        </x14:conditionalFormatting>
        <x14:conditionalFormatting xmlns:xm="http://schemas.microsoft.com/office/excel/2006/main">
          <x14:cfRule type="expression" priority="3" id="{49E4FCB0-A715-4B4F-BFE2-FD765412F40F}">
            <xm:f>Postavke!$B$4="Narandžasta"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9" id="{72D1F110-E12B-41E8-B37F-29CE6D27F65B}">
            <xm:f>Postavke!$B$4="Zelena"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5" id="{4973B6A5-D543-4F34-A36C-5E7D8E2157A6}">
            <xm:f>Postavke!$B$4="Plava"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B6:H6 B10:H10 B14:C14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0D0AF-2614-453B-A7E5-F2D5C308F0CC}">
  <dimension ref="A1:I14"/>
  <sheetViews>
    <sheetView showGridLines="0" workbookViewId="0">
      <selection activeCell="B4" sqref="B4"/>
    </sheetView>
  </sheetViews>
  <sheetFormatPr defaultColWidth="0" defaultRowHeight="15" customHeight="1" zeroHeight="1" x14ac:dyDescent="0.25"/>
  <cols>
    <col min="1" max="1" width="19.7109375" customWidth="1"/>
    <col min="2" max="8" width="31.5703125" bestFit="1" customWidth="1"/>
    <col min="9" max="9" width="18.7109375" customWidth="1"/>
    <col min="10" max="16384" width="9.140625" hidden="1"/>
  </cols>
  <sheetData>
    <row r="1" spans="1:9" ht="41.25" customHeight="1" x14ac:dyDescent="0.25">
      <c r="A1" s="5"/>
      <c r="B1" s="13" t="s">
        <v>16</v>
      </c>
      <c r="C1" s="13"/>
      <c r="D1" s="13"/>
      <c r="E1" s="13"/>
      <c r="F1" s="13"/>
      <c r="G1" s="13"/>
      <c r="H1" s="13"/>
      <c r="I1" s="5"/>
    </row>
    <row r="2" spans="1:9" s="1" customFormat="1" ht="18.75" x14ac:dyDescent="0.25">
      <c r="A2" s="6"/>
      <c r="B2" s="14" t="s">
        <v>0</v>
      </c>
      <c r="C2" s="20" t="s">
        <v>1</v>
      </c>
      <c r="D2" s="20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6"/>
    </row>
    <row r="3" spans="1:9" s="3" customFormat="1" ht="23.25" x14ac:dyDescent="0.35">
      <c r="A3" s="17"/>
      <c r="B3" s="22">
        <f>IF(TEXT(DATE(Postavke!B2,7,1),"ddd")="Mon",DATE(Postavke!B2,7,1),IF(TEXT(DATE(Postavke!B2,7,1),"ddd")="Tue",DATE(Postavke!B2,7,1)-1,IF(TEXT(DATE(Postavke!B2,7,1),"ddd")="Wed",DATE(Postavke!B2,7,1)-2,IF(TEXT(DATE(Postavke!B2,7,1),"ddd")="Thu",DATE(Postavke!B2,7,1)-3,IF(TEXT(DATE(Postavke!B2,7,1),"ddd")="Fri",DATE(Postavke!B2,7,1)-4,IF(TEXT(DATE(Postavke!B2,7,1),"ddd")="Sat",DATE(Postavke!B2,7,1)-5,IF(TEXT(DATE(Postavke!B2,7,1),"ddd")="Sun",DATE(Postavke!B2,7,1)-6)))))))</f>
        <v>45474</v>
      </c>
      <c r="C3" s="21">
        <f t="shared" ref="C3:H3" si="0">B3+1</f>
        <v>45475</v>
      </c>
      <c r="D3" s="22">
        <f t="shared" si="0"/>
        <v>45476</v>
      </c>
      <c r="E3" s="21">
        <f t="shared" si="0"/>
        <v>45477</v>
      </c>
      <c r="F3" s="16">
        <f t="shared" si="0"/>
        <v>45478</v>
      </c>
      <c r="G3" s="15">
        <f t="shared" si="0"/>
        <v>45479</v>
      </c>
      <c r="H3" s="21">
        <f t="shared" si="0"/>
        <v>45480</v>
      </c>
      <c r="I3" s="7"/>
    </row>
    <row r="4" spans="1:9" s="4" customFormat="1" ht="61.5" customHeight="1" x14ac:dyDescent="0.25">
      <c r="A4" s="18"/>
      <c r="B4" s="27"/>
      <c r="C4" s="28"/>
      <c r="D4" s="27"/>
      <c r="E4" s="28"/>
      <c r="F4" s="28"/>
      <c r="G4" s="28"/>
      <c r="H4" s="28"/>
      <c r="I4" s="8"/>
    </row>
    <row r="5" spans="1:9" s="2" customFormat="1" ht="23.25" x14ac:dyDescent="0.35">
      <c r="A5" s="19"/>
      <c r="B5" s="23">
        <f>H3+1</f>
        <v>45481</v>
      </c>
      <c r="C5" s="24">
        <f>B5+1</f>
        <v>45482</v>
      </c>
      <c r="D5" s="23">
        <f t="shared" ref="D5:H5" si="1">C5+1</f>
        <v>45483</v>
      </c>
      <c r="E5" s="24">
        <f t="shared" si="1"/>
        <v>45484</v>
      </c>
      <c r="F5" s="24">
        <f t="shared" si="1"/>
        <v>45485</v>
      </c>
      <c r="G5" s="24">
        <f t="shared" si="1"/>
        <v>45486</v>
      </c>
      <c r="H5" s="24">
        <f t="shared" si="1"/>
        <v>45487</v>
      </c>
      <c r="I5" s="9"/>
    </row>
    <row r="6" spans="1:9" s="4" customFormat="1" ht="61.5" customHeight="1" x14ac:dyDescent="0.25">
      <c r="A6" s="18"/>
      <c r="B6" s="29"/>
      <c r="C6" s="30"/>
      <c r="D6" s="29"/>
      <c r="E6" s="30"/>
      <c r="F6" s="30"/>
      <c r="G6" s="30"/>
      <c r="H6" s="30"/>
      <c r="I6" s="8"/>
    </row>
    <row r="7" spans="1:9" s="2" customFormat="1" ht="23.25" x14ac:dyDescent="0.35">
      <c r="A7" s="19"/>
      <c r="B7" s="25">
        <f>H5+1</f>
        <v>45488</v>
      </c>
      <c r="C7" s="26">
        <f>B7+1</f>
        <v>45489</v>
      </c>
      <c r="D7" s="25">
        <f t="shared" ref="D7:H7" si="2">C7+1</f>
        <v>45490</v>
      </c>
      <c r="E7" s="26">
        <f t="shared" si="2"/>
        <v>45491</v>
      </c>
      <c r="F7" s="26">
        <f t="shared" si="2"/>
        <v>45492</v>
      </c>
      <c r="G7" s="26">
        <f t="shared" si="2"/>
        <v>45493</v>
      </c>
      <c r="H7" s="26">
        <f t="shared" si="2"/>
        <v>45494</v>
      </c>
      <c r="I7" s="9"/>
    </row>
    <row r="8" spans="1:9" s="4" customFormat="1" ht="61.5" customHeight="1" x14ac:dyDescent="0.25">
      <c r="A8" s="18"/>
      <c r="B8" s="27"/>
      <c r="C8" s="28"/>
      <c r="D8" s="27"/>
      <c r="E8" s="28"/>
      <c r="F8" s="28"/>
      <c r="G8" s="28"/>
      <c r="H8" s="28"/>
      <c r="I8" s="8"/>
    </row>
    <row r="9" spans="1:9" s="2" customFormat="1" ht="23.25" x14ac:dyDescent="0.35">
      <c r="A9" s="19"/>
      <c r="B9" s="23">
        <f>H7+1</f>
        <v>45495</v>
      </c>
      <c r="C9" s="24">
        <f>B9+1</f>
        <v>45496</v>
      </c>
      <c r="D9" s="23">
        <f t="shared" ref="D9:H9" si="3">C9+1</f>
        <v>45497</v>
      </c>
      <c r="E9" s="24">
        <f t="shared" si="3"/>
        <v>45498</v>
      </c>
      <c r="F9" s="24">
        <f t="shared" si="3"/>
        <v>45499</v>
      </c>
      <c r="G9" s="24">
        <f t="shared" si="3"/>
        <v>45500</v>
      </c>
      <c r="H9" s="24">
        <f t="shared" si="3"/>
        <v>45501</v>
      </c>
      <c r="I9" s="9"/>
    </row>
    <row r="10" spans="1:9" s="4" customFormat="1" ht="61.5" customHeight="1" x14ac:dyDescent="0.25">
      <c r="A10" s="18"/>
      <c r="B10" s="29"/>
      <c r="C10" s="30"/>
      <c r="D10" s="29"/>
      <c r="E10" s="30"/>
      <c r="F10" s="30"/>
      <c r="G10" s="30"/>
      <c r="H10" s="30"/>
      <c r="I10" s="8"/>
    </row>
    <row r="11" spans="1:9" s="2" customFormat="1" ht="23.25" x14ac:dyDescent="0.35">
      <c r="A11" s="19"/>
      <c r="B11" s="25">
        <f>H9+1</f>
        <v>45502</v>
      </c>
      <c r="C11" s="26">
        <f>B11+1</f>
        <v>45503</v>
      </c>
      <c r="D11" s="25">
        <f t="shared" ref="D11:H11" si="4">C11+1</f>
        <v>45504</v>
      </c>
      <c r="E11" s="26">
        <f t="shared" si="4"/>
        <v>45505</v>
      </c>
      <c r="F11" s="26">
        <f t="shared" si="4"/>
        <v>45506</v>
      </c>
      <c r="G11" s="26">
        <f t="shared" si="4"/>
        <v>45507</v>
      </c>
      <c r="H11" s="26">
        <f t="shared" si="4"/>
        <v>45508</v>
      </c>
      <c r="I11" s="9"/>
    </row>
    <row r="12" spans="1:9" s="4" customFormat="1" ht="61.5" customHeight="1" x14ac:dyDescent="0.25">
      <c r="A12" s="18"/>
      <c r="B12" s="27"/>
      <c r="C12" s="28"/>
      <c r="D12" s="27"/>
      <c r="E12" s="28"/>
      <c r="F12" s="28"/>
      <c r="G12" s="28"/>
      <c r="H12" s="28"/>
      <c r="I12" s="8"/>
    </row>
    <row r="13" spans="1:9" s="2" customFormat="1" ht="23.25" x14ac:dyDescent="0.35">
      <c r="A13" s="19"/>
      <c r="B13" s="23">
        <f>H11+1</f>
        <v>45509</v>
      </c>
      <c r="C13" s="24">
        <f>B13+1</f>
        <v>45510</v>
      </c>
      <c r="D13" s="5"/>
      <c r="E13" s="5"/>
      <c r="F13" s="5"/>
      <c r="G13" s="5"/>
      <c r="H13" s="5"/>
      <c r="I13" s="9"/>
    </row>
    <row r="14" spans="1:9" s="4" customFormat="1" ht="61.5" customHeight="1" x14ac:dyDescent="0.25">
      <c r="A14" s="18"/>
      <c r="B14" s="29"/>
      <c r="C14" s="30"/>
      <c r="D14" s="5"/>
      <c r="E14" s="5"/>
      <c r="F14" s="5"/>
      <c r="G14" s="5"/>
      <c r="H14" s="5"/>
      <c r="I14" s="8"/>
    </row>
  </sheetData>
  <sheetProtection algorithmName="SHA-512" hashValue="21juFz/o1qOe28lWekY4hrFb9hILqiv9CifGaDcVDmvJzjfxR9uWCf7VR7rXlAhatrU5aQixPvLfnFp4kilXCw==" saltValue="u8HJ8wQcgBFCqLQ1+BRaew==" spinCount="100000" sheet="1" formatCells="0" selectLockedCells="1"/>
  <conditionalFormatting sqref="B3:H3">
    <cfRule type="expression" dxfId="179" priority="1">
      <formula>DAY(B3)&gt;7</formula>
    </cfRule>
  </conditionalFormatting>
  <conditionalFormatting sqref="A11:XFD11 B13:C13">
    <cfRule type="expression" dxfId="178" priority="2">
      <formula>DAY(A11)&lt;20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F87BDC10-67B1-4824-9FC3-5981C79CEEA3}">
            <xm:f>Postavke!$B$4="Narandžasta"</xm:f>
            <x14:dxf>
              <font>
                <color theme="1"/>
              </font>
              <fill>
                <patternFill>
                  <bgColor rgb="FFFFC000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4" id="{52901ACB-6683-42BC-AB3F-099E74A31B92}">
            <xm:f>Postavke!$B$4="Zelena"</xm:f>
            <x14:dxf>
              <font>
                <color theme="0"/>
              </font>
              <fill>
                <patternFill>
                  <bgColor rgb="FF00B050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20" id="{39A13280-32A3-4723-962C-991A8754984A}">
            <xm:f>Postavke!$B$4="Plava"</xm:f>
            <x14:dxf>
              <font>
                <b val="0"/>
                <i val="0"/>
                <color theme="0"/>
              </font>
              <fill>
                <patternFill>
                  <bgColor theme="8" tint="-0.24994659260841701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5" id="{8571C0EF-E9BF-4D17-A54D-F0244B13333E}">
            <xm:f>Postavke!$B$4="Crvena"</xm:f>
            <x14:dxf>
              <font>
                <color theme="1"/>
              </font>
              <fill>
                <patternFill>
                  <bgColor rgb="FFFF9F9F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9" id="{B4ABFFB4-44EF-4E25-ADD9-382490DEBD65}">
            <xm:f>Postavke!$B$4="Ljubičasta"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m:sqref>B1:H1</xm:sqref>
        </x14:conditionalFormatting>
        <x14:conditionalFormatting xmlns:xm="http://schemas.microsoft.com/office/excel/2006/main">
          <x14:cfRule type="expression" priority="7" id="{1A586756-041A-45B9-B91C-CB9268EE56AF}">
            <xm:f>Postavke!$B$4="Narandžasta"</xm:f>
            <x14:dxf>
              <font>
                <color theme="1"/>
              </font>
              <fill>
                <patternFill>
                  <bgColor rgb="FFFFDE75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3" id="{CE0831D7-C302-436B-9268-9BE66536AABE}">
            <xm:f>Postavke!$B$4="Zelena"</xm:f>
            <x14:dxf>
              <font>
                <color theme="1"/>
              </font>
              <fill>
                <patternFill>
                  <bgColor rgb="FF01FF7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9" id="{46E52564-7C61-496D-8CF9-5230030A71FE}">
            <xm:f>Postavke!$B$4="Plava"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3" id="{6C446748-CA2E-4F48-A080-0FB5D4FE2162}">
            <xm:f>Postavke!$B$4="Crvena"</xm:f>
            <x14:dxf>
              <font>
                <b/>
                <i val="0"/>
                <color theme="1"/>
              </font>
              <fill>
                <patternFill>
                  <bgColor rgb="FFFFB3B3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8" id="{C804F4E2-1C63-413F-9473-8444AEFE7007}">
            <xm:f>Postavke!$B$4="Ljubičasta"</xm:f>
            <x14:dxf>
              <font>
                <b/>
                <i val="0"/>
                <color theme="0"/>
              </font>
              <fill>
                <patternFill>
                  <bgColor rgb="FFC198E0"/>
                </patternFill>
              </fill>
            </x14:dxf>
          </x14:cfRule>
          <xm:sqref>B2:H2</xm:sqref>
        </x14:conditionalFormatting>
        <x14:conditionalFormatting xmlns:xm="http://schemas.microsoft.com/office/excel/2006/main">
          <x14:cfRule type="expression" priority="26" id="{2BDB46B3-7B5A-404C-B5FB-A9CB8DA135EA}">
            <xm:f>Postavke!$B$4="Crvena"</xm:f>
            <x14:dxf>
              <font>
                <color auto="1"/>
              </font>
              <fill>
                <patternFill>
                  <bgColor rgb="FFFFCDCD"/>
                </patternFill>
              </fill>
            </x14:dxf>
          </x14:cfRule>
          <x14:cfRule type="expression" priority="30" id="{05453872-9219-4763-B30F-D91301EC9703}">
            <xm:f>Postavke!$B$4="Ljubičasta"</xm:f>
            <x14:dxf>
              <fill>
                <patternFill>
                  <bgColor rgb="FFD6BBEB"/>
                </patternFill>
              </fill>
            </x14:dxf>
          </x14:cfRule>
          <xm:sqref>B3:H4 B7:H8 B11:H12</xm:sqref>
        </x14:conditionalFormatting>
        <x14:conditionalFormatting xmlns:xm="http://schemas.microsoft.com/office/excel/2006/main">
          <x14:cfRule type="expression" priority="24" id="{F7817F2E-FD0B-4891-A803-5CB41F188743}">
            <xm:f>Postavke!$B$4="Crvena"</xm:f>
            <x14:dxf>
              <font>
                <color auto="1"/>
              </font>
              <fill>
                <patternFill>
                  <bgColor rgb="FFFFF3F3"/>
                </patternFill>
              </fill>
              <border>
                <left/>
                <right/>
                <top/>
                <bottom/>
              </border>
            </x14:dxf>
          </x14:cfRule>
          <x14:cfRule type="expression" priority="27" id="{75BA7ABC-EEAE-450E-812D-17A84A684317}">
            <xm:f>Postavke!$B$4="Ljubičasta"</xm:f>
            <x14:dxf>
              <fill>
                <patternFill>
                  <bgColor rgb="FFE4D2F2"/>
                </patternFill>
              </fill>
            </x14:dxf>
          </x14:cfRule>
          <xm:sqref>B5:H6 B9:H10 B13:C14</xm:sqref>
        </x14:conditionalFormatting>
        <x14:conditionalFormatting xmlns:xm="http://schemas.microsoft.com/office/excel/2006/main">
          <x14:cfRule type="expression" priority="22" id="{CAE4AB1E-F266-4E05-B075-CED170A76C6F}">
            <xm:f>Postavke!$B$4="Crvena"</xm:f>
            <x14:dxf>
              <border>
                <left style="thin">
                  <color rgb="FFFF0000"/>
                </left>
                <right style="thin">
                  <color rgb="FFFF0000"/>
                </right>
                <top/>
                <bottom style="thin">
                  <color rgb="FFFF0000"/>
                </bottom>
                <vertical/>
                <horizontal/>
              </border>
            </x14:dxf>
          </x14:cfRule>
          <xm:sqref>B4:H4 B6:H6 B10:H10 B8:H8 B12:H12 B14:C14</xm:sqref>
        </x14:conditionalFormatting>
        <x14:conditionalFormatting xmlns:xm="http://schemas.microsoft.com/office/excel/2006/main">
          <x14:cfRule type="expression" priority="21" id="{2035B4BB-3FCC-44A0-8FB6-2822026A7201}">
            <xm:f>Postavke!$B$4="Crvena"</xm:f>
            <x14:dxf>
              <border>
                <left style="thin">
                  <color rgb="FFFF0000"/>
                </left>
                <right style="thin">
                  <color rgb="FFFF0000"/>
                </right>
                <vertical/>
                <horizontal/>
              </border>
            </x14:dxf>
          </x14:cfRule>
          <xm:sqref>B3:H3 B5:H5 B7:H7 B9:H9 B11:H11 B13:C13</xm:sqref>
        </x14:conditionalFormatting>
        <x14:conditionalFormatting xmlns:xm="http://schemas.microsoft.com/office/excel/2006/main">
          <x14:cfRule type="expression" priority="6" id="{02C208FD-D02A-4253-A4BD-69831AB83E90}">
            <xm:f>Postavke!$B$4="Narandžasta"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2" id="{097F8AF9-CA53-4CD6-A560-9009BB945062}">
            <xm:f>Postavke!$B$4="Zelena"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8" id="{9E9BC96D-FB5B-4C14-BACE-112EF57FE8F4}">
            <xm:f>Postavke!$B$4="Plava"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B3:H3 B7:H7 B11:H11</xm:sqref>
        </x14:conditionalFormatting>
        <x14:conditionalFormatting xmlns:xm="http://schemas.microsoft.com/office/excel/2006/main">
          <x14:cfRule type="expression" priority="5" id="{C8189F1E-E3B0-4A76-A22B-AEA6FF3811D8}">
            <xm:f>Postavke!$B$4="Narandžasta"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/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1" id="{C88F10BD-39E0-4DF4-802E-023C6B5511C6}">
            <xm:f>Postavke!$B$4="Zelena"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7" id="{3698FE87-43D4-4CCB-9F6B-05653EC68B7F}">
            <xm:f>Postavke!$B$4="Plava"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B4:H4 B8:H8 B12:H12</xm:sqref>
        </x14:conditionalFormatting>
        <x14:conditionalFormatting xmlns:xm="http://schemas.microsoft.com/office/excel/2006/main">
          <x14:cfRule type="expression" priority="4" id="{0375FB3A-B804-4E2E-9FB9-3AAA8622B0AF}">
            <xm:f>Postavke!$B$4="Narandžasta"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0" id="{49C5CEF7-3D15-489B-AE25-A1B53732087D}">
            <xm:f>Postavke!$B$4="Zelena"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6" id="{79A216E0-212D-48B9-A2BB-204F7BF46EC8}">
            <xm:f>Postavke!$B$4="Plava"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B5:H5 B9:H9 B13:C13</xm:sqref>
        </x14:conditionalFormatting>
        <x14:conditionalFormatting xmlns:xm="http://schemas.microsoft.com/office/excel/2006/main">
          <x14:cfRule type="expression" priority="3" id="{9AF3AF3C-1586-46BB-B1BC-4A0908FBE390}">
            <xm:f>Postavke!$B$4="Narandžasta"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9" id="{20FD7248-8D5B-4827-9932-37F7B500418D}">
            <xm:f>Postavke!$B$4="Zelena"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5" id="{7E615F11-4FDF-44D8-9721-D1675537F778}">
            <xm:f>Postavke!$B$4="Plava"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B6:H6 B10:H10 B14:C14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C916B-1CA7-4F46-8FBA-BEF90FBD88FE}">
  <dimension ref="A1:I14"/>
  <sheetViews>
    <sheetView showGridLines="0" workbookViewId="0">
      <selection activeCell="E4" sqref="E4"/>
    </sheetView>
  </sheetViews>
  <sheetFormatPr defaultColWidth="0" defaultRowHeight="15" customHeight="1" zeroHeight="1" x14ac:dyDescent="0.25"/>
  <cols>
    <col min="1" max="1" width="19.7109375" customWidth="1"/>
    <col min="2" max="8" width="31.5703125" bestFit="1" customWidth="1"/>
    <col min="9" max="9" width="18.7109375" customWidth="1"/>
    <col min="10" max="16384" width="9.140625" hidden="1"/>
  </cols>
  <sheetData>
    <row r="1" spans="1:9" ht="41.25" customHeight="1" x14ac:dyDescent="0.25">
      <c r="A1" s="5"/>
      <c r="B1" s="13" t="s">
        <v>17</v>
      </c>
      <c r="C1" s="13"/>
      <c r="D1" s="13"/>
      <c r="E1" s="13"/>
      <c r="F1" s="13"/>
      <c r="G1" s="13"/>
      <c r="H1" s="13"/>
      <c r="I1" s="5"/>
    </row>
    <row r="2" spans="1:9" s="1" customFormat="1" ht="18.75" x14ac:dyDescent="0.25">
      <c r="A2" s="6"/>
      <c r="B2" s="14" t="s">
        <v>0</v>
      </c>
      <c r="C2" s="20" t="s">
        <v>1</v>
      </c>
      <c r="D2" s="20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6"/>
    </row>
    <row r="3" spans="1:9" s="3" customFormat="1" ht="23.25" x14ac:dyDescent="0.35">
      <c r="A3" s="17"/>
      <c r="B3" s="22">
        <f>IF(TEXT(DATE(Postavke!B2,8,1),"ddd")="Mon",DATE(Postavke!B2,8,1),IF(TEXT(DATE(Postavke!B2,8,1),"ddd")="Tue",DATE(Postavke!B2,8,1)-1,IF(TEXT(DATE(Postavke!B2,8,1),"ddd")="Wed",DATE(Postavke!B2,8,1)-2,IF(TEXT(DATE(Postavke!B2,8,1),"ddd")="Thu",DATE(Postavke!B2,8,1)-3,IF(TEXT(DATE(Postavke!B2,8,1),"ddd")="Fri",DATE(Postavke!B2,8,1)-4,IF(TEXT(DATE(Postavke!B2,8,1),"ddd")="Sat",DATE(Postavke!B2,8,1)-5,IF(TEXT(DATE(Postavke!B2,8,1),"ddd")="Sun",DATE(Postavke!B2,8,1)-6)))))))</f>
        <v>45502</v>
      </c>
      <c r="C3" s="21">
        <f t="shared" ref="C3:H3" si="0">B3+1</f>
        <v>45503</v>
      </c>
      <c r="D3" s="22">
        <f t="shared" si="0"/>
        <v>45504</v>
      </c>
      <c r="E3" s="21">
        <f t="shared" si="0"/>
        <v>45505</v>
      </c>
      <c r="F3" s="16">
        <f t="shared" si="0"/>
        <v>45506</v>
      </c>
      <c r="G3" s="15">
        <f t="shared" si="0"/>
        <v>45507</v>
      </c>
      <c r="H3" s="21">
        <f t="shared" si="0"/>
        <v>45508</v>
      </c>
      <c r="I3" s="7"/>
    </row>
    <row r="4" spans="1:9" s="4" customFormat="1" ht="61.5" customHeight="1" x14ac:dyDescent="0.25">
      <c r="A4" s="18"/>
      <c r="B4" s="27"/>
      <c r="C4" s="28"/>
      <c r="D4" s="27"/>
      <c r="E4" s="28"/>
      <c r="F4" s="28"/>
      <c r="G4" s="28"/>
      <c r="H4" s="28"/>
      <c r="I4" s="8"/>
    </row>
    <row r="5" spans="1:9" s="2" customFormat="1" ht="23.25" x14ac:dyDescent="0.35">
      <c r="A5" s="19"/>
      <c r="B5" s="23">
        <f>H3+1</f>
        <v>45509</v>
      </c>
      <c r="C5" s="24">
        <f>B5+1</f>
        <v>45510</v>
      </c>
      <c r="D5" s="23">
        <f t="shared" ref="D5:H5" si="1">C5+1</f>
        <v>45511</v>
      </c>
      <c r="E5" s="24">
        <f t="shared" si="1"/>
        <v>45512</v>
      </c>
      <c r="F5" s="24">
        <f t="shared" si="1"/>
        <v>45513</v>
      </c>
      <c r="G5" s="24">
        <f t="shared" si="1"/>
        <v>45514</v>
      </c>
      <c r="H5" s="24">
        <f t="shared" si="1"/>
        <v>45515</v>
      </c>
      <c r="I5" s="9"/>
    </row>
    <row r="6" spans="1:9" s="4" customFormat="1" ht="61.5" customHeight="1" x14ac:dyDescent="0.25">
      <c r="A6" s="18"/>
      <c r="B6" s="29"/>
      <c r="C6" s="30"/>
      <c r="D6" s="29"/>
      <c r="E6" s="30"/>
      <c r="F6" s="30"/>
      <c r="G6" s="30"/>
      <c r="H6" s="30"/>
      <c r="I6" s="8"/>
    </row>
    <row r="7" spans="1:9" s="2" customFormat="1" ht="23.25" x14ac:dyDescent="0.35">
      <c r="A7" s="19"/>
      <c r="B7" s="25">
        <f>H5+1</f>
        <v>45516</v>
      </c>
      <c r="C7" s="26">
        <f>B7+1</f>
        <v>45517</v>
      </c>
      <c r="D7" s="25">
        <f t="shared" ref="D7:H7" si="2">C7+1</f>
        <v>45518</v>
      </c>
      <c r="E7" s="26">
        <f t="shared" si="2"/>
        <v>45519</v>
      </c>
      <c r="F7" s="26">
        <f t="shared" si="2"/>
        <v>45520</v>
      </c>
      <c r="G7" s="26">
        <f t="shared" si="2"/>
        <v>45521</v>
      </c>
      <c r="H7" s="26">
        <f t="shared" si="2"/>
        <v>45522</v>
      </c>
      <c r="I7" s="9"/>
    </row>
    <row r="8" spans="1:9" s="4" customFormat="1" ht="61.5" customHeight="1" x14ac:dyDescent="0.25">
      <c r="A8" s="18"/>
      <c r="B8" s="27"/>
      <c r="C8" s="28"/>
      <c r="D8" s="27"/>
      <c r="E8" s="28"/>
      <c r="F8" s="28"/>
      <c r="G8" s="28"/>
      <c r="H8" s="28"/>
      <c r="I8" s="8"/>
    </row>
    <row r="9" spans="1:9" s="2" customFormat="1" ht="23.25" x14ac:dyDescent="0.35">
      <c r="A9" s="19"/>
      <c r="B9" s="23">
        <f>H7+1</f>
        <v>45523</v>
      </c>
      <c r="C9" s="24">
        <f>B9+1</f>
        <v>45524</v>
      </c>
      <c r="D9" s="23">
        <f t="shared" ref="D9:H9" si="3">C9+1</f>
        <v>45525</v>
      </c>
      <c r="E9" s="24">
        <f t="shared" si="3"/>
        <v>45526</v>
      </c>
      <c r="F9" s="24">
        <f t="shared" si="3"/>
        <v>45527</v>
      </c>
      <c r="G9" s="24">
        <f t="shared" si="3"/>
        <v>45528</v>
      </c>
      <c r="H9" s="24">
        <f t="shared" si="3"/>
        <v>45529</v>
      </c>
      <c r="I9" s="9"/>
    </row>
    <row r="10" spans="1:9" s="4" customFormat="1" ht="61.5" customHeight="1" x14ac:dyDescent="0.25">
      <c r="A10" s="18"/>
      <c r="B10" s="29"/>
      <c r="C10" s="30"/>
      <c r="D10" s="29"/>
      <c r="E10" s="30"/>
      <c r="F10" s="30"/>
      <c r="G10" s="30"/>
      <c r="H10" s="30"/>
      <c r="I10" s="8"/>
    </row>
    <row r="11" spans="1:9" s="2" customFormat="1" ht="23.25" x14ac:dyDescent="0.35">
      <c r="A11" s="19"/>
      <c r="B11" s="25">
        <f>H9+1</f>
        <v>45530</v>
      </c>
      <c r="C11" s="26">
        <f>B11+1</f>
        <v>45531</v>
      </c>
      <c r="D11" s="25">
        <f t="shared" ref="D11:H11" si="4">C11+1</f>
        <v>45532</v>
      </c>
      <c r="E11" s="26">
        <f t="shared" si="4"/>
        <v>45533</v>
      </c>
      <c r="F11" s="26">
        <f t="shared" si="4"/>
        <v>45534</v>
      </c>
      <c r="G11" s="26">
        <f t="shared" si="4"/>
        <v>45535</v>
      </c>
      <c r="H11" s="26">
        <f t="shared" si="4"/>
        <v>45536</v>
      </c>
      <c r="I11" s="9"/>
    </row>
    <row r="12" spans="1:9" s="4" customFormat="1" ht="61.5" customHeight="1" x14ac:dyDescent="0.25">
      <c r="A12" s="18"/>
      <c r="B12" s="27"/>
      <c r="C12" s="28"/>
      <c r="D12" s="27"/>
      <c r="E12" s="28"/>
      <c r="F12" s="28"/>
      <c r="G12" s="28"/>
      <c r="H12" s="28"/>
      <c r="I12" s="8"/>
    </row>
    <row r="13" spans="1:9" s="2" customFormat="1" ht="23.25" x14ac:dyDescent="0.35">
      <c r="A13" s="19"/>
      <c r="B13" s="23">
        <f>H11+1</f>
        <v>45537</v>
      </c>
      <c r="C13" s="24">
        <f>B13+1</f>
        <v>45538</v>
      </c>
      <c r="D13" s="5"/>
      <c r="E13" s="5"/>
      <c r="F13" s="5"/>
      <c r="G13" s="5"/>
      <c r="H13" s="5"/>
      <c r="I13" s="9"/>
    </row>
    <row r="14" spans="1:9" s="4" customFormat="1" ht="61.5" customHeight="1" x14ac:dyDescent="0.25">
      <c r="A14" s="18"/>
      <c r="B14" s="29"/>
      <c r="C14" s="30"/>
      <c r="D14" s="5"/>
      <c r="E14" s="5"/>
      <c r="F14" s="5"/>
      <c r="G14" s="5"/>
      <c r="H14" s="5"/>
      <c r="I14" s="8"/>
    </row>
  </sheetData>
  <sheetProtection algorithmName="SHA-512" hashValue="+wHvjZljficWC1gTnDLXFU1GDramc6E6GumyKRNV6AaZuB6nSlhlc3SGsr705wactdmhP2tR1mJQBtNkf/T4Qg==" saltValue="QsHJFy5IN8+1IIygcgYZYA==" spinCount="100000" sheet="1" formatCells="0" selectLockedCells="1"/>
  <conditionalFormatting sqref="B3:H3">
    <cfRule type="expression" dxfId="149" priority="1">
      <formula>DAY(B3)&gt;7</formula>
    </cfRule>
  </conditionalFormatting>
  <conditionalFormatting sqref="A11:XFD11 B13:C13">
    <cfRule type="expression" dxfId="148" priority="2">
      <formula>DAY(A11)&lt;20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904FFAE6-4FA2-4EE6-8A9B-A96B8456F81F}">
            <xm:f>Postavke!$B$4="Narandžasta"</xm:f>
            <x14:dxf>
              <font>
                <color theme="1"/>
              </font>
              <fill>
                <patternFill>
                  <bgColor rgb="FFFFC000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4" id="{EA115CDF-7648-42C6-80F6-AE8E40570B47}">
            <xm:f>Postavke!$B$4="Zelena"</xm:f>
            <x14:dxf>
              <font>
                <color theme="0"/>
              </font>
              <fill>
                <patternFill>
                  <bgColor rgb="FF00B050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20" id="{21B33A76-85AB-4EF7-B9AC-0BC1ED7A5EC7}">
            <xm:f>Postavke!$B$4="Plava"</xm:f>
            <x14:dxf>
              <font>
                <b val="0"/>
                <i val="0"/>
                <color theme="0"/>
              </font>
              <fill>
                <patternFill>
                  <bgColor theme="8" tint="-0.24994659260841701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5" id="{DF329C09-F92E-415B-A45F-06F5E7DFF1E9}">
            <xm:f>Postavke!$B$4="Crvena"</xm:f>
            <x14:dxf>
              <font>
                <color theme="1"/>
              </font>
              <fill>
                <patternFill>
                  <bgColor rgb="FFFF9F9F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9" id="{F314E35F-260D-418C-99D5-FB935C57C786}">
            <xm:f>Postavke!$B$4="Ljubičasta"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m:sqref>B1:H1</xm:sqref>
        </x14:conditionalFormatting>
        <x14:conditionalFormatting xmlns:xm="http://schemas.microsoft.com/office/excel/2006/main">
          <x14:cfRule type="expression" priority="7" id="{C4882C2D-2915-4901-8AE0-F248B5303DBB}">
            <xm:f>Postavke!$B$4="Narandžasta"</xm:f>
            <x14:dxf>
              <font>
                <color theme="1"/>
              </font>
              <fill>
                <patternFill>
                  <bgColor rgb="FFFFDE75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3" id="{46B7B5F4-D768-4F77-A62A-31EB330E54BC}">
            <xm:f>Postavke!$B$4="Zelena"</xm:f>
            <x14:dxf>
              <font>
                <color theme="1"/>
              </font>
              <fill>
                <patternFill>
                  <bgColor rgb="FF01FF7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9" id="{8584390D-646B-4C33-87D3-4D47D7D522C3}">
            <xm:f>Postavke!$B$4="Plava"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3" id="{B3B61B98-16A8-4A58-B747-8E046DD51638}">
            <xm:f>Postavke!$B$4="Crvena"</xm:f>
            <x14:dxf>
              <font>
                <b/>
                <i val="0"/>
                <color theme="1"/>
              </font>
              <fill>
                <patternFill>
                  <bgColor rgb="FFFFB3B3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8" id="{7885691D-D78E-402E-9CF3-1EEB7CA106BC}">
            <xm:f>Postavke!$B$4="Ljubičasta"</xm:f>
            <x14:dxf>
              <font>
                <b/>
                <i val="0"/>
                <color theme="0"/>
              </font>
              <fill>
                <patternFill>
                  <bgColor rgb="FFC198E0"/>
                </patternFill>
              </fill>
            </x14:dxf>
          </x14:cfRule>
          <xm:sqref>B2:H2</xm:sqref>
        </x14:conditionalFormatting>
        <x14:conditionalFormatting xmlns:xm="http://schemas.microsoft.com/office/excel/2006/main">
          <x14:cfRule type="expression" priority="26" id="{A3561136-4C41-44EB-859F-D78508EF2323}">
            <xm:f>Postavke!$B$4="Crvena"</xm:f>
            <x14:dxf>
              <font>
                <color auto="1"/>
              </font>
              <fill>
                <patternFill>
                  <bgColor rgb="FFFFCDCD"/>
                </patternFill>
              </fill>
            </x14:dxf>
          </x14:cfRule>
          <x14:cfRule type="expression" priority="30" id="{141B6EE1-3A75-4AA2-8D61-0B1B0C9A6E7D}">
            <xm:f>Postavke!$B$4="Ljubičasta"</xm:f>
            <x14:dxf>
              <fill>
                <patternFill>
                  <bgColor rgb="FFD6BBEB"/>
                </patternFill>
              </fill>
            </x14:dxf>
          </x14:cfRule>
          <xm:sqref>B3:H4 B7:H8 B11:H12</xm:sqref>
        </x14:conditionalFormatting>
        <x14:conditionalFormatting xmlns:xm="http://schemas.microsoft.com/office/excel/2006/main">
          <x14:cfRule type="expression" priority="24" id="{9CBDB936-D2C3-430E-8887-0EBB76EF407D}">
            <xm:f>Postavke!$B$4="Crvena"</xm:f>
            <x14:dxf>
              <font>
                <color auto="1"/>
              </font>
              <fill>
                <patternFill>
                  <bgColor rgb="FFFFF3F3"/>
                </patternFill>
              </fill>
              <border>
                <left/>
                <right/>
                <top/>
                <bottom/>
              </border>
            </x14:dxf>
          </x14:cfRule>
          <x14:cfRule type="expression" priority="27" id="{C8C57C59-BD5A-4347-A841-EFA2B1DF0EA2}">
            <xm:f>Postavke!$B$4="Ljubičasta"</xm:f>
            <x14:dxf>
              <fill>
                <patternFill>
                  <bgColor rgb="FFE4D2F2"/>
                </patternFill>
              </fill>
            </x14:dxf>
          </x14:cfRule>
          <xm:sqref>B5:H6 B9:H10 B13:C14</xm:sqref>
        </x14:conditionalFormatting>
        <x14:conditionalFormatting xmlns:xm="http://schemas.microsoft.com/office/excel/2006/main">
          <x14:cfRule type="expression" priority="22" id="{66A756CC-CBDE-4858-ABB4-7ACF5903F26E}">
            <xm:f>Postavke!$B$4="Crvena"</xm:f>
            <x14:dxf>
              <border>
                <left style="thin">
                  <color rgb="FFFF0000"/>
                </left>
                <right style="thin">
                  <color rgb="FFFF0000"/>
                </right>
                <top/>
                <bottom style="thin">
                  <color rgb="FFFF0000"/>
                </bottom>
                <vertical/>
                <horizontal/>
              </border>
            </x14:dxf>
          </x14:cfRule>
          <xm:sqref>B4:H4 B6:H6 B10:H10 B8:H8 B12:H12 B14:C14</xm:sqref>
        </x14:conditionalFormatting>
        <x14:conditionalFormatting xmlns:xm="http://schemas.microsoft.com/office/excel/2006/main">
          <x14:cfRule type="expression" priority="21" id="{3DA43C9B-FF7E-42AC-980D-DA535AF62976}">
            <xm:f>Postavke!$B$4="Crvena"</xm:f>
            <x14:dxf>
              <border>
                <left style="thin">
                  <color rgb="FFFF0000"/>
                </left>
                <right style="thin">
                  <color rgb="FFFF0000"/>
                </right>
                <vertical/>
                <horizontal/>
              </border>
            </x14:dxf>
          </x14:cfRule>
          <xm:sqref>B3:H3 B5:H5 B7:H7 B9:H9 B11:H11 B13:C13</xm:sqref>
        </x14:conditionalFormatting>
        <x14:conditionalFormatting xmlns:xm="http://schemas.microsoft.com/office/excel/2006/main">
          <x14:cfRule type="expression" priority="6" id="{822FEC28-B435-46B8-8F9B-E86A685F1A76}">
            <xm:f>Postavke!$B$4="Narandžasta"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2" id="{061BDB5C-3B6F-4E48-8BEB-507D413A29AF}">
            <xm:f>Postavke!$B$4="Zelena"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8" id="{178F24DB-CB4E-4ACB-9E4F-A4AD09B52195}">
            <xm:f>Postavke!$B$4="Plava"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B3:H3 B7:H7 B11:H11</xm:sqref>
        </x14:conditionalFormatting>
        <x14:conditionalFormatting xmlns:xm="http://schemas.microsoft.com/office/excel/2006/main">
          <x14:cfRule type="expression" priority="5" id="{9AF3489F-72E1-4634-A404-A76BBDC64FE5}">
            <xm:f>Postavke!$B$4="Narandžasta"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/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1" id="{42AECC4D-6DBD-4555-968C-29787B92C314}">
            <xm:f>Postavke!$B$4="Zelena"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7" id="{54060B53-56CB-4651-AF6A-0ABDCE3CE7BD}">
            <xm:f>Postavke!$B$4="Plava"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B4:H4 B8:H8 B12:H12</xm:sqref>
        </x14:conditionalFormatting>
        <x14:conditionalFormatting xmlns:xm="http://schemas.microsoft.com/office/excel/2006/main">
          <x14:cfRule type="expression" priority="4" id="{B0A27AF4-95BF-4710-912C-2CE14D515F82}">
            <xm:f>Postavke!$B$4="Narandžasta"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0" id="{40EB4738-552D-4CD4-8CD7-C8AD0EFEAEC8}">
            <xm:f>Postavke!$B$4="Zelena"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6" id="{04C24C2A-018B-4D78-AAEC-2DF4C0F6F406}">
            <xm:f>Postavke!$B$4="Plava"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B5:H5 B9:H9 B13:C13</xm:sqref>
        </x14:conditionalFormatting>
        <x14:conditionalFormatting xmlns:xm="http://schemas.microsoft.com/office/excel/2006/main">
          <x14:cfRule type="expression" priority="3" id="{FF604CD3-9B07-4104-97F6-3C7D35388E02}">
            <xm:f>Postavke!$B$4="Narandžasta"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9" id="{49E919DA-A08D-4A7E-B8D6-CA54D0FCAACD}">
            <xm:f>Postavke!$B$4="Zelena"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5" id="{6D438014-9995-443D-8BA5-85A06FEEC86B}">
            <xm:f>Postavke!$B$4="Plava"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B6:H6 B10:H10 B14:C14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0AB4B-93A8-419A-9A88-02B1499E6436}">
  <dimension ref="A1:I14"/>
  <sheetViews>
    <sheetView showGridLines="0" workbookViewId="0">
      <selection activeCell="H4" sqref="H4"/>
    </sheetView>
  </sheetViews>
  <sheetFormatPr defaultColWidth="0" defaultRowHeight="15" customHeight="1" zeroHeight="1" x14ac:dyDescent="0.25"/>
  <cols>
    <col min="1" max="1" width="19.7109375" customWidth="1"/>
    <col min="2" max="8" width="31.5703125" bestFit="1" customWidth="1"/>
    <col min="9" max="9" width="18.7109375" customWidth="1"/>
    <col min="10" max="16384" width="9.140625" hidden="1"/>
  </cols>
  <sheetData>
    <row r="1" spans="1:9" ht="41.25" customHeight="1" x14ac:dyDescent="0.25">
      <c r="A1" s="5"/>
      <c r="B1" s="13" t="s">
        <v>18</v>
      </c>
      <c r="C1" s="13"/>
      <c r="D1" s="13"/>
      <c r="E1" s="13"/>
      <c r="F1" s="13"/>
      <c r="G1" s="13"/>
      <c r="H1" s="13"/>
      <c r="I1" s="5"/>
    </row>
    <row r="2" spans="1:9" s="1" customFormat="1" ht="18.75" x14ac:dyDescent="0.25">
      <c r="A2" s="6"/>
      <c r="B2" s="14" t="s">
        <v>0</v>
      </c>
      <c r="C2" s="20" t="s">
        <v>1</v>
      </c>
      <c r="D2" s="20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6"/>
    </row>
    <row r="3" spans="1:9" s="3" customFormat="1" ht="23.25" x14ac:dyDescent="0.35">
      <c r="A3" s="17"/>
      <c r="B3" s="22">
        <f>IF(TEXT(DATE(Postavke!B2,9,1),"ddd")="Mon",DATE(Postavke!B2,9,1),IF(TEXT(DATE(Postavke!B2,9,1),"ddd")="Tue",DATE(Postavke!B2,9,1)-1,IF(TEXT(DATE(Postavke!B2,9,1),"ddd")="Wed",DATE(Postavke!B2,9,1)-2,IF(TEXT(DATE(Postavke!B2,9,1),"ddd")="Thu",DATE(Postavke!B2,9,1)-3,IF(TEXT(DATE(Postavke!B2,9,1),"ddd")="Fri",DATE(Postavke!B2,9,1)-4,IF(TEXT(DATE(Postavke!B2,9,1),"ddd")="Sat",DATE(Postavke!B2,9,1)-5,IF(TEXT(DATE(Postavke!B2,9,1),"ddd")="Sun",DATE(Postavke!B2,9,1)-6)))))))</f>
        <v>45530</v>
      </c>
      <c r="C3" s="21">
        <f t="shared" ref="C3:H3" si="0">B3+1</f>
        <v>45531</v>
      </c>
      <c r="D3" s="22">
        <f t="shared" si="0"/>
        <v>45532</v>
      </c>
      <c r="E3" s="21">
        <f t="shared" si="0"/>
        <v>45533</v>
      </c>
      <c r="F3" s="16">
        <f t="shared" si="0"/>
        <v>45534</v>
      </c>
      <c r="G3" s="15">
        <f t="shared" si="0"/>
        <v>45535</v>
      </c>
      <c r="H3" s="21">
        <f t="shared" si="0"/>
        <v>45536</v>
      </c>
      <c r="I3" s="7"/>
    </row>
    <row r="4" spans="1:9" s="4" customFormat="1" ht="61.5" customHeight="1" x14ac:dyDescent="0.25">
      <c r="A4" s="18"/>
      <c r="B4" s="27"/>
      <c r="C4" s="28"/>
      <c r="D4" s="27"/>
      <c r="E4" s="28"/>
      <c r="F4" s="28"/>
      <c r="G4" s="28"/>
      <c r="H4" s="28"/>
      <c r="I4" s="8"/>
    </row>
    <row r="5" spans="1:9" s="2" customFormat="1" ht="23.25" x14ac:dyDescent="0.35">
      <c r="A5" s="19"/>
      <c r="B5" s="23">
        <f>H3+1</f>
        <v>45537</v>
      </c>
      <c r="C5" s="24">
        <f>B5+1</f>
        <v>45538</v>
      </c>
      <c r="D5" s="23">
        <f t="shared" ref="D5:H5" si="1">C5+1</f>
        <v>45539</v>
      </c>
      <c r="E5" s="24">
        <f t="shared" si="1"/>
        <v>45540</v>
      </c>
      <c r="F5" s="24">
        <f t="shared" si="1"/>
        <v>45541</v>
      </c>
      <c r="G5" s="24">
        <f t="shared" si="1"/>
        <v>45542</v>
      </c>
      <c r="H5" s="24">
        <f t="shared" si="1"/>
        <v>45543</v>
      </c>
      <c r="I5" s="9"/>
    </row>
    <row r="6" spans="1:9" s="4" customFormat="1" ht="61.5" customHeight="1" x14ac:dyDescent="0.25">
      <c r="A6" s="18"/>
      <c r="B6" s="29"/>
      <c r="C6" s="30"/>
      <c r="D6" s="29"/>
      <c r="E6" s="30"/>
      <c r="F6" s="30"/>
      <c r="G6" s="30"/>
      <c r="H6" s="30"/>
      <c r="I6" s="8"/>
    </row>
    <row r="7" spans="1:9" s="2" customFormat="1" ht="23.25" x14ac:dyDescent="0.35">
      <c r="A7" s="19"/>
      <c r="B7" s="25">
        <f>H5+1</f>
        <v>45544</v>
      </c>
      <c r="C7" s="26">
        <f>B7+1</f>
        <v>45545</v>
      </c>
      <c r="D7" s="25">
        <f t="shared" ref="D7:H7" si="2">C7+1</f>
        <v>45546</v>
      </c>
      <c r="E7" s="26">
        <f t="shared" si="2"/>
        <v>45547</v>
      </c>
      <c r="F7" s="26">
        <f t="shared" si="2"/>
        <v>45548</v>
      </c>
      <c r="G7" s="26">
        <f t="shared" si="2"/>
        <v>45549</v>
      </c>
      <c r="H7" s="26">
        <f t="shared" si="2"/>
        <v>45550</v>
      </c>
      <c r="I7" s="9"/>
    </row>
    <row r="8" spans="1:9" s="4" customFormat="1" ht="61.5" customHeight="1" x14ac:dyDescent="0.25">
      <c r="A8" s="18"/>
      <c r="B8" s="27"/>
      <c r="C8" s="28"/>
      <c r="D8" s="27"/>
      <c r="E8" s="28"/>
      <c r="F8" s="28"/>
      <c r="G8" s="28"/>
      <c r="H8" s="28"/>
      <c r="I8" s="8"/>
    </row>
    <row r="9" spans="1:9" s="2" customFormat="1" ht="23.25" x14ac:dyDescent="0.35">
      <c r="A9" s="19"/>
      <c r="B9" s="23">
        <f>H7+1</f>
        <v>45551</v>
      </c>
      <c r="C9" s="24">
        <f>B9+1</f>
        <v>45552</v>
      </c>
      <c r="D9" s="23">
        <f t="shared" ref="D9:H9" si="3">C9+1</f>
        <v>45553</v>
      </c>
      <c r="E9" s="24">
        <f t="shared" si="3"/>
        <v>45554</v>
      </c>
      <c r="F9" s="24">
        <f t="shared" si="3"/>
        <v>45555</v>
      </c>
      <c r="G9" s="24">
        <f t="shared" si="3"/>
        <v>45556</v>
      </c>
      <c r="H9" s="24">
        <f t="shared" si="3"/>
        <v>45557</v>
      </c>
      <c r="I9" s="9"/>
    </row>
    <row r="10" spans="1:9" s="4" customFormat="1" ht="61.5" customHeight="1" x14ac:dyDescent="0.25">
      <c r="A10" s="18"/>
      <c r="B10" s="29"/>
      <c r="C10" s="30"/>
      <c r="D10" s="29"/>
      <c r="E10" s="30"/>
      <c r="F10" s="30"/>
      <c r="G10" s="30"/>
      <c r="H10" s="30"/>
      <c r="I10" s="8"/>
    </row>
    <row r="11" spans="1:9" s="2" customFormat="1" ht="23.25" x14ac:dyDescent="0.35">
      <c r="A11" s="19"/>
      <c r="B11" s="25">
        <f>H9+1</f>
        <v>45558</v>
      </c>
      <c r="C11" s="26">
        <f>B11+1</f>
        <v>45559</v>
      </c>
      <c r="D11" s="25">
        <f t="shared" ref="D11:H11" si="4">C11+1</f>
        <v>45560</v>
      </c>
      <c r="E11" s="26">
        <f t="shared" si="4"/>
        <v>45561</v>
      </c>
      <c r="F11" s="26">
        <f t="shared" si="4"/>
        <v>45562</v>
      </c>
      <c r="G11" s="26">
        <f t="shared" si="4"/>
        <v>45563</v>
      </c>
      <c r="H11" s="26">
        <f t="shared" si="4"/>
        <v>45564</v>
      </c>
      <c r="I11" s="9"/>
    </row>
    <row r="12" spans="1:9" s="4" customFormat="1" ht="61.5" customHeight="1" x14ac:dyDescent="0.25">
      <c r="A12" s="18"/>
      <c r="B12" s="27"/>
      <c r="C12" s="28"/>
      <c r="D12" s="27"/>
      <c r="E12" s="28"/>
      <c r="F12" s="28"/>
      <c r="G12" s="28"/>
      <c r="H12" s="28"/>
      <c r="I12" s="8"/>
    </row>
    <row r="13" spans="1:9" s="2" customFormat="1" ht="23.25" x14ac:dyDescent="0.35">
      <c r="A13" s="19"/>
      <c r="B13" s="23">
        <f>H11+1</f>
        <v>45565</v>
      </c>
      <c r="C13" s="24">
        <f>B13+1</f>
        <v>45566</v>
      </c>
      <c r="D13" s="5"/>
      <c r="E13" s="5"/>
      <c r="F13" s="5"/>
      <c r="G13" s="5"/>
      <c r="H13" s="5"/>
      <c r="I13" s="9"/>
    </row>
    <row r="14" spans="1:9" s="4" customFormat="1" ht="61.5" customHeight="1" x14ac:dyDescent="0.25">
      <c r="A14" s="18"/>
      <c r="B14" s="29"/>
      <c r="C14" s="30"/>
      <c r="D14" s="5"/>
      <c r="E14" s="5"/>
      <c r="F14" s="5"/>
      <c r="G14" s="5"/>
      <c r="H14" s="5"/>
      <c r="I14" s="8"/>
    </row>
  </sheetData>
  <sheetProtection algorithmName="SHA-512" hashValue="NCZ5TTAjlTMzOGwVDvy8P66xC6oay3JySyAyuhvN3kK2Tk770+Pn5qSoOJd1VrCxrw1LKRROXJrG7iwULIk7uA==" saltValue="7ROzz5FwETagkRoQ62MUoQ==" spinCount="100000" sheet="1" formatCells="0" selectLockedCells="1"/>
  <conditionalFormatting sqref="B3:H3">
    <cfRule type="expression" dxfId="119" priority="1">
      <formula>DAY(B3)&gt;7</formula>
    </cfRule>
  </conditionalFormatting>
  <conditionalFormatting sqref="A11:XFD11 B13:C13">
    <cfRule type="expression" dxfId="118" priority="2">
      <formula>DAY(A11)&lt;20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CF493A10-3DE7-48B7-BDBA-5953F5C295F0}">
            <xm:f>Postavke!$B$4="Narandžasta"</xm:f>
            <x14:dxf>
              <font>
                <color theme="1"/>
              </font>
              <fill>
                <patternFill>
                  <bgColor rgb="FFFFC000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4" id="{A9030918-0CDF-4165-8307-D1B5D8ABE3FE}">
            <xm:f>Postavke!$B$4="Zelena"</xm:f>
            <x14:dxf>
              <font>
                <color theme="0"/>
              </font>
              <fill>
                <patternFill>
                  <bgColor rgb="FF00B050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20" id="{9DA308AC-D032-4636-93D8-D3240FFD27F5}">
            <xm:f>Postavke!$B$4="Plava"</xm:f>
            <x14:dxf>
              <font>
                <b val="0"/>
                <i val="0"/>
                <color theme="0"/>
              </font>
              <fill>
                <patternFill>
                  <bgColor theme="8" tint="-0.24994659260841701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5" id="{FFB90BB2-5A2F-4092-9291-D0445FD5B612}">
            <xm:f>Postavke!$B$4="Crvena"</xm:f>
            <x14:dxf>
              <font>
                <color theme="1"/>
              </font>
              <fill>
                <patternFill>
                  <bgColor rgb="FFFF9F9F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9" id="{0A464419-2CF1-4367-80F4-516AF4BF5401}">
            <xm:f>Postavke!$B$4="Ljubičasta"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m:sqref>B1:H1</xm:sqref>
        </x14:conditionalFormatting>
        <x14:conditionalFormatting xmlns:xm="http://schemas.microsoft.com/office/excel/2006/main">
          <x14:cfRule type="expression" priority="7" id="{B2855129-145E-4637-B0AE-23FF19930A87}">
            <xm:f>Postavke!$B$4="Narandžasta"</xm:f>
            <x14:dxf>
              <font>
                <color theme="1"/>
              </font>
              <fill>
                <patternFill>
                  <bgColor rgb="FFFFDE75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3" id="{18408BBC-A1C7-447D-B296-31E77099BC76}">
            <xm:f>Postavke!$B$4="Zelena"</xm:f>
            <x14:dxf>
              <font>
                <color theme="1"/>
              </font>
              <fill>
                <patternFill>
                  <bgColor rgb="FF01FF7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9" id="{B4DFB06E-C466-421A-B4F5-6BECF6A706C5}">
            <xm:f>Postavke!$B$4="Plava"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3" id="{2454EA99-9A36-45DC-970C-2E12AADCF6E4}">
            <xm:f>Postavke!$B$4="Crvena"</xm:f>
            <x14:dxf>
              <font>
                <b/>
                <i val="0"/>
                <color theme="1"/>
              </font>
              <fill>
                <patternFill>
                  <bgColor rgb="FFFFB3B3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8" id="{6C1184C4-9E2E-4D69-831E-C3797169092A}">
            <xm:f>Postavke!$B$4="Ljubičasta"</xm:f>
            <x14:dxf>
              <font>
                <b/>
                <i val="0"/>
                <color theme="0"/>
              </font>
              <fill>
                <patternFill>
                  <bgColor rgb="FFC198E0"/>
                </patternFill>
              </fill>
            </x14:dxf>
          </x14:cfRule>
          <xm:sqref>B2:H2</xm:sqref>
        </x14:conditionalFormatting>
        <x14:conditionalFormatting xmlns:xm="http://schemas.microsoft.com/office/excel/2006/main">
          <x14:cfRule type="expression" priority="26" id="{25B76F79-1A49-4342-8913-61987D880E12}">
            <xm:f>Postavke!$B$4="Crvena"</xm:f>
            <x14:dxf>
              <font>
                <color auto="1"/>
              </font>
              <fill>
                <patternFill>
                  <bgColor rgb="FFFFCDCD"/>
                </patternFill>
              </fill>
            </x14:dxf>
          </x14:cfRule>
          <x14:cfRule type="expression" priority="30" id="{99BB50DF-4ECB-424A-9C39-F8E00D7D0890}">
            <xm:f>Postavke!$B$4="Ljubičasta"</xm:f>
            <x14:dxf>
              <fill>
                <patternFill>
                  <bgColor rgb="FFD6BBEB"/>
                </patternFill>
              </fill>
            </x14:dxf>
          </x14:cfRule>
          <xm:sqref>B3:H4 B7:H8 B11:H12</xm:sqref>
        </x14:conditionalFormatting>
        <x14:conditionalFormatting xmlns:xm="http://schemas.microsoft.com/office/excel/2006/main">
          <x14:cfRule type="expression" priority="24" id="{C71EFC10-E814-48C4-9E3F-BE4CDE1FE72C}">
            <xm:f>Postavke!$B$4="Crvena"</xm:f>
            <x14:dxf>
              <font>
                <color auto="1"/>
              </font>
              <fill>
                <patternFill>
                  <bgColor rgb="FFFFF3F3"/>
                </patternFill>
              </fill>
              <border>
                <left/>
                <right/>
                <top/>
                <bottom/>
              </border>
            </x14:dxf>
          </x14:cfRule>
          <x14:cfRule type="expression" priority="27" id="{F2D5DC59-606E-4687-90CD-8198DA28F665}">
            <xm:f>Postavke!$B$4="Ljubičasta"</xm:f>
            <x14:dxf>
              <fill>
                <patternFill>
                  <bgColor rgb="FFE4D2F2"/>
                </patternFill>
              </fill>
            </x14:dxf>
          </x14:cfRule>
          <xm:sqref>B5:H6 B9:H10 B13:C14</xm:sqref>
        </x14:conditionalFormatting>
        <x14:conditionalFormatting xmlns:xm="http://schemas.microsoft.com/office/excel/2006/main">
          <x14:cfRule type="expression" priority="22" id="{6F455631-3D38-469F-ADD1-E3E2D6B619C2}">
            <xm:f>Postavke!$B$4="Crvena"</xm:f>
            <x14:dxf>
              <border>
                <left style="thin">
                  <color rgb="FFFF0000"/>
                </left>
                <right style="thin">
                  <color rgb="FFFF0000"/>
                </right>
                <top/>
                <bottom style="thin">
                  <color rgb="FFFF0000"/>
                </bottom>
                <vertical/>
                <horizontal/>
              </border>
            </x14:dxf>
          </x14:cfRule>
          <xm:sqref>B4:H4 B6:H6 B10:H10 B8:H8 B12:H12 B14:C14</xm:sqref>
        </x14:conditionalFormatting>
        <x14:conditionalFormatting xmlns:xm="http://schemas.microsoft.com/office/excel/2006/main">
          <x14:cfRule type="expression" priority="21" id="{6FCA0676-7A19-4483-8D62-4C1F060A9F9A}">
            <xm:f>Postavke!$B$4="Crvena"</xm:f>
            <x14:dxf>
              <border>
                <left style="thin">
                  <color rgb="FFFF0000"/>
                </left>
                <right style="thin">
                  <color rgb="FFFF0000"/>
                </right>
                <vertical/>
                <horizontal/>
              </border>
            </x14:dxf>
          </x14:cfRule>
          <xm:sqref>B3:H3 B5:H5 B7:H7 B9:H9 B11:H11 B13:C13</xm:sqref>
        </x14:conditionalFormatting>
        <x14:conditionalFormatting xmlns:xm="http://schemas.microsoft.com/office/excel/2006/main">
          <x14:cfRule type="expression" priority="6" id="{16CA89AA-D698-4F06-87D0-429094F940E4}">
            <xm:f>Postavke!$B$4="Narandžasta"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2" id="{5DE9B22D-3750-4DDE-8281-B67213290AEC}">
            <xm:f>Postavke!$B$4="Zelena"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8" id="{8F9C951A-4974-4019-81DC-EF8E617B13D2}">
            <xm:f>Postavke!$B$4="Plava"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B3:H3 B7:H7 B11:H11</xm:sqref>
        </x14:conditionalFormatting>
        <x14:conditionalFormatting xmlns:xm="http://schemas.microsoft.com/office/excel/2006/main">
          <x14:cfRule type="expression" priority="5" id="{FB441F26-E8D8-4C5E-8D36-81AB313EAF66}">
            <xm:f>Postavke!$B$4="Narandžasta"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/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1" id="{75276294-6DD7-4458-9FE8-DDA343F54042}">
            <xm:f>Postavke!$B$4="Zelena"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7" id="{7A404072-79B9-4049-B7FB-FA597108BCF3}">
            <xm:f>Postavke!$B$4="Plava"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B4:H4 B8:H8 B12:H12</xm:sqref>
        </x14:conditionalFormatting>
        <x14:conditionalFormatting xmlns:xm="http://schemas.microsoft.com/office/excel/2006/main">
          <x14:cfRule type="expression" priority="4" id="{55CB56D8-E553-471E-BF45-FE0F6419E3A4}">
            <xm:f>Postavke!$B$4="Narandžasta"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0" id="{2DD5CA5E-2BF7-4B8B-86A0-FDA0D33A5741}">
            <xm:f>Postavke!$B$4="Zelena"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6" id="{8DB4840D-CDDC-4929-95F7-43B52DBAF54B}">
            <xm:f>Postavke!$B$4="Plava"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B5:H5 B9:H9 B13:C13</xm:sqref>
        </x14:conditionalFormatting>
        <x14:conditionalFormatting xmlns:xm="http://schemas.microsoft.com/office/excel/2006/main">
          <x14:cfRule type="expression" priority="3" id="{B637B8CD-FAF6-4AE9-BC8A-A8C515E15D44}">
            <xm:f>Postavke!$B$4="Narandžasta"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9" id="{7CDDB48D-6A05-4D4E-8991-167775C7F47B}">
            <xm:f>Postavke!$B$4="Zelena"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5" id="{22045D18-E9FC-4922-9B4F-AE7AC3F3C952}">
            <xm:f>Postavke!$B$4="Plava"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B6:H6 B10:H10 B14:C14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6B45A-2472-4EE3-89AE-BBE28454DE99}">
  <dimension ref="A1:I14"/>
  <sheetViews>
    <sheetView showGridLines="0" workbookViewId="0">
      <selection activeCell="C4" sqref="C4"/>
    </sheetView>
  </sheetViews>
  <sheetFormatPr defaultColWidth="0" defaultRowHeight="15" customHeight="1" zeroHeight="1" x14ac:dyDescent="0.25"/>
  <cols>
    <col min="1" max="1" width="19.7109375" customWidth="1"/>
    <col min="2" max="8" width="31.5703125" bestFit="1" customWidth="1"/>
    <col min="9" max="9" width="18.7109375" customWidth="1"/>
    <col min="10" max="16384" width="9.140625" hidden="1"/>
  </cols>
  <sheetData>
    <row r="1" spans="1:9" ht="41.25" customHeight="1" x14ac:dyDescent="0.25">
      <c r="A1" s="5"/>
      <c r="B1" s="13" t="s">
        <v>19</v>
      </c>
      <c r="C1" s="13"/>
      <c r="D1" s="13"/>
      <c r="E1" s="13"/>
      <c r="F1" s="13"/>
      <c r="G1" s="13"/>
      <c r="H1" s="13"/>
      <c r="I1" s="5"/>
    </row>
    <row r="2" spans="1:9" s="1" customFormat="1" ht="18.75" x14ac:dyDescent="0.25">
      <c r="A2" s="6"/>
      <c r="B2" s="14" t="s">
        <v>0</v>
      </c>
      <c r="C2" s="20" t="s">
        <v>1</v>
      </c>
      <c r="D2" s="20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6"/>
    </row>
    <row r="3" spans="1:9" s="3" customFormat="1" ht="23.25" x14ac:dyDescent="0.35">
      <c r="A3" s="17"/>
      <c r="B3" s="22">
        <f>IF(TEXT(DATE(Postavke!B2,10,1),"ddd")="Mon",DATE(Postavke!B2,10,1),IF(TEXT(DATE(Postavke!B2,10,1),"ddd")="Tue",DATE(Postavke!B2,10,1)-1,IF(TEXT(DATE(Postavke!B2,10,1),"ddd")="Wed",DATE(Postavke!B2,10,1)-2,IF(TEXT(DATE(Postavke!B2,10,1),"ddd")="Thu",DATE(Postavke!B2,10,1)-3,IF(TEXT(DATE(Postavke!B2,10,1),"ddd")="Fri",DATE(Postavke!B2,10,1)-4,IF(TEXT(DATE(Postavke!B2,10,1),"ddd")="Sat",DATE(Postavke!B2,10,1)-5,IF(TEXT(DATE(Postavke!B2,10,1),"ddd")="Sun",DATE(Postavke!B2,10,1)-6)))))))</f>
        <v>45565</v>
      </c>
      <c r="C3" s="21">
        <f t="shared" ref="C3:H3" si="0">B3+1</f>
        <v>45566</v>
      </c>
      <c r="D3" s="22">
        <f t="shared" si="0"/>
        <v>45567</v>
      </c>
      <c r="E3" s="21">
        <f t="shared" si="0"/>
        <v>45568</v>
      </c>
      <c r="F3" s="16">
        <f t="shared" si="0"/>
        <v>45569</v>
      </c>
      <c r="G3" s="15">
        <f t="shared" si="0"/>
        <v>45570</v>
      </c>
      <c r="H3" s="21">
        <f t="shared" si="0"/>
        <v>45571</v>
      </c>
      <c r="I3" s="7"/>
    </row>
    <row r="4" spans="1:9" s="4" customFormat="1" ht="61.5" customHeight="1" x14ac:dyDescent="0.25">
      <c r="A4" s="18"/>
      <c r="B4" s="27"/>
      <c r="C4" s="28"/>
      <c r="D4" s="27"/>
      <c r="E4" s="28"/>
      <c r="F4" s="28"/>
      <c r="G4" s="28"/>
      <c r="H4" s="28"/>
      <c r="I4" s="8"/>
    </row>
    <row r="5" spans="1:9" s="2" customFormat="1" ht="23.25" x14ac:dyDescent="0.35">
      <c r="A5" s="19"/>
      <c r="B5" s="23">
        <f>H3+1</f>
        <v>45572</v>
      </c>
      <c r="C5" s="24">
        <f>B5+1</f>
        <v>45573</v>
      </c>
      <c r="D5" s="23">
        <f t="shared" ref="D5:H5" si="1">C5+1</f>
        <v>45574</v>
      </c>
      <c r="E5" s="24">
        <f t="shared" si="1"/>
        <v>45575</v>
      </c>
      <c r="F5" s="24">
        <f t="shared" si="1"/>
        <v>45576</v>
      </c>
      <c r="G5" s="24">
        <f t="shared" si="1"/>
        <v>45577</v>
      </c>
      <c r="H5" s="24">
        <f t="shared" si="1"/>
        <v>45578</v>
      </c>
      <c r="I5" s="9"/>
    </row>
    <row r="6" spans="1:9" s="4" customFormat="1" ht="61.5" customHeight="1" x14ac:dyDescent="0.25">
      <c r="A6" s="18"/>
      <c r="B6" s="29"/>
      <c r="C6" s="30"/>
      <c r="D6" s="29"/>
      <c r="E6" s="30"/>
      <c r="F6" s="30"/>
      <c r="G6" s="30"/>
      <c r="H6" s="30"/>
      <c r="I6" s="8"/>
    </row>
    <row r="7" spans="1:9" s="2" customFormat="1" ht="23.25" x14ac:dyDescent="0.35">
      <c r="A7" s="19"/>
      <c r="B7" s="25">
        <f>H5+1</f>
        <v>45579</v>
      </c>
      <c r="C7" s="26">
        <f>B7+1</f>
        <v>45580</v>
      </c>
      <c r="D7" s="25">
        <f t="shared" ref="D7:H7" si="2">C7+1</f>
        <v>45581</v>
      </c>
      <c r="E7" s="26">
        <f t="shared" si="2"/>
        <v>45582</v>
      </c>
      <c r="F7" s="26">
        <f t="shared" si="2"/>
        <v>45583</v>
      </c>
      <c r="G7" s="26">
        <f t="shared" si="2"/>
        <v>45584</v>
      </c>
      <c r="H7" s="26">
        <f t="shared" si="2"/>
        <v>45585</v>
      </c>
      <c r="I7" s="9"/>
    </row>
    <row r="8" spans="1:9" s="4" customFormat="1" ht="61.5" customHeight="1" x14ac:dyDescent="0.25">
      <c r="A8" s="18"/>
      <c r="B8" s="27"/>
      <c r="C8" s="28"/>
      <c r="D8" s="27"/>
      <c r="E8" s="28"/>
      <c r="F8" s="28"/>
      <c r="G8" s="28"/>
      <c r="H8" s="28"/>
      <c r="I8" s="8"/>
    </row>
    <row r="9" spans="1:9" s="2" customFormat="1" ht="23.25" x14ac:dyDescent="0.35">
      <c r="A9" s="19"/>
      <c r="B9" s="23">
        <f>H7+1</f>
        <v>45586</v>
      </c>
      <c r="C9" s="24">
        <f>B9+1</f>
        <v>45587</v>
      </c>
      <c r="D9" s="23">
        <f t="shared" ref="D9:H9" si="3">C9+1</f>
        <v>45588</v>
      </c>
      <c r="E9" s="24">
        <f t="shared" si="3"/>
        <v>45589</v>
      </c>
      <c r="F9" s="24">
        <f t="shared" si="3"/>
        <v>45590</v>
      </c>
      <c r="G9" s="24">
        <f t="shared" si="3"/>
        <v>45591</v>
      </c>
      <c r="H9" s="24">
        <f t="shared" si="3"/>
        <v>45592</v>
      </c>
      <c r="I9" s="9"/>
    </row>
    <row r="10" spans="1:9" s="4" customFormat="1" ht="61.5" customHeight="1" x14ac:dyDescent="0.25">
      <c r="A10" s="18"/>
      <c r="B10" s="29"/>
      <c r="C10" s="30"/>
      <c r="D10" s="29"/>
      <c r="E10" s="30"/>
      <c r="F10" s="30"/>
      <c r="G10" s="30"/>
      <c r="H10" s="30"/>
      <c r="I10" s="8"/>
    </row>
    <row r="11" spans="1:9" s="2" customFormat="1" ht="23.25" x14ac:dyDescent="0.35">
      <c r="A11" s="19"/>
      <c r="B11" s="25">
        <f>H9+1</f>
        <v>45593</v>
      </c>
      <c r="C11" s="26">
        <f>B11+1</f>
        <v>45594</v>
      </c>
      <c r="D11" s="25">
        <f t="shared" ref="D11:H11" si="4">C11+1</f>
        <v>45595</v>
      </c>
      <c r="E11" s="26">
        <f t="shared" si="4"/>
        <v>45596</v>
      </c>
      <c r="F11" s="26">
        <f t="shared" si="4"/>
        <v>45597</v>
      </c>
      <c r="G11" s="26">
        <f t="shared" si="4"/>
        <v>45598</v>
      </c>
      <c r="H11" s="26">
        <f t="shared" si="4"/>
        <v>45599</v>
      </c>
      <c r="I11" s="9"/>
    </row>
    <row r="12" spans="1:9" s="4" customFormat="1" ht="61.5" customHeight="1" x14ac:dyDescent="0.25">
      <c r="A12" s="18"/>
      <c r="B12" s="27"/>
      <c r="C12" s="28"/>
      <c r="D12" s="27"/>
      <c r="E12" s="28"/>
      <c r="F12" s="28"/>
      <c r="G12" s="28"/>
      <c r="H12" s="28"/>
      <c r="I12" s="8"/>
    </row>
    <row r="13" spans="1:9" s="2" customFormat="1" ht="23.25" x14ac:dyDescent="0.35">
      <c r="A13" s="19"/>
      <c r="B13" s="23">
        <f>H11+1</f>
        <v>45600</v>
      </c>
      <c r="C13" s="24">
        <f>B13+1</f>
        <v>45601</v>
      </c>
      <c r="D13" s="5"/>
      <c r="E13" s="5"/>
      <c r="F13" s="5"/>
      <c r="G13" s="5"/>
      <c r="H13" s="5"/>
      <c r="I13" s="9"/>
    </row>
    <row r="14" spans="1:9" s="4" customFormat="1" ht="61.5" customHeight="1" x14ac:dyDescent="0.25">
      <c r="A14" s="18"/>
      <c r="B14" s="29"/>
      <c r="C14" s="30"/>
      <c r="D14" s="5"/>
      <c r="E14" s="5"/>
      <c r="F14" s="5"/>
      <c r="G14" s="5"/>
      <c r="H14" s="5"/>
      <c r="I14" s="8"/>
    </row>
  </sheetData>
  <sheetProtection algorithmName="SHA-512" hashValue="56FGgoy+c4qfyroqkGr7A0NBd72NxcRQfxOfL2/hVAIziGh0xUN2M+Zghdt5ub9mgkpurMp1H+DhYoNcnG6fOw==" saltValue="5/p0p73GFZh3kRAOzuSWUA==" spinCount="100000" sheet="1" formatCells="0" selectLockedCells="1"/>
  <conditionalFormatting sqref="B3:H3">
    <cfRule type="expression" dxfId="89" priority="1">
      <formula>DAY(B3)&gt;7</formula>
    </cfRule>
  </conditionalFormatting>
  <conditionalFormatting sqref="A11:XFD11 B13:C13">
    <cfRule type="expression" dxfId="88" priority="2">
      <formula>DAY(A11)&lt;20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79F98A48-155E-4E33-B1F1-C042A752E761}">
            <xm:f>Postavke!$B$4="Narandžasta"</xm:f>
            <x14:dxf>
              <font>
                <color theme="1"/>
              </font>
              <fill>
                <patternFill>
                  <bgColor rgb="FFFFC000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4" id="{C12E4D30-667C-47EB-AF8E-07D2361472C3}">
            <xm:f>Postavke!$B$4="Zelena"</xm:f>
            <x14:dxf>
              <font>
                <color theme="0"/>
              </font>
              <fill>
                <patternFill>
                  <bgColor rgb="FF00B050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20" id="{DA003C83-D458-4421-9403-C39059072522}">
            <xm:f>Postavke!$B$4="Plava"</xm:f>
            <x14:dxf>
              <font>
                <b val="0"/>
                <i val="0"/>
                <color theme="0"/>
              </font>
              <fill>
                <patternFill>
                  <bgColor theme="8" tint="-0.24994659260841701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5" id="{68BC1989-F8CB-4E32-B771-E4B63AAA9A4D}">
            <xm:f>Postavke!$B$4="Crvena"</xm:f>
            <x14:dxf>
              <font>
                <color theme="1"/>
              </font>
              <fill>
                <patternFill>
                  <bgColor rgb="FFFF9F9F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9" id="{55E770B4-EE46-4799-B9C0-F3B047BF6F59}">
            <xm:f>Postavke!$B$4="Ljubičasta"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m:sqref>B1:H1</xm:sqref>
        </x14:conditionalFormatting>
        <x14:conditionalFormatting xmlns:xm="http://schemas.microsoft.com/office/excel/2006/main">
          <x14:cfRule type="expression" priority="7" id="{921CED5F-1C74-44EA-A59F-BDA4BD3E6667}">
            <xm:f>Postavke!$B$4="Narandžasta"</xm:f>
            <x14:dxf>
              <font>
                <color theme="1"/>
              </font>
              <fill>
                <patternFill>
                  <bgColor rgb="FFFFDE75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3" id="{0D1807FD-EAE1-4E8E-8AB3-C9E75BD90D88}">
            <xm:f>Postavke!$B$4="Zelena"</xm:f>
            <x14:dxf>
              <font>
                <color theme="1"/>
              </font>
              <fill>
                <patternFill>
                  <bgColor rgb="FF01FF7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9" id="{ECD6CFD5-8BE0-4A2C-A761-F62F84DAA4CD}">
            <xm:f>Postavke!$B$4="Plava"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3" id="{B556D0EC-79CF-4716-9CCB-8852C9E4D0A4}">
            <xm:f>Postavke!$B$4="Crvena"</xm:f>
            <x14:dxf>
              <font>
                <b/>
                <i val="0"/>
                <color theme="1"/>
              </font>
              <fill>
                <patternFill>
                  <bgColor rgb="FFFFB3B3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8" id="{3A603409-FE12-49EE-8FBA-F7141E790338}">
            <xm:f>Postavke!$B$4="Ljubičasta"</xm:f>
            <x14:dxf>
              <font>
                <b/>
                <i val="0"/>
                <color theme="0"/>
              </font>
              <fill>
                <patternFill>
                  <bgColor rgb="FFC198E0"/>
                </patternFill>
              </fill>
            </x14:dxf>
          </x14:cfRule>
          <xm:sqref>B2:H2</xm:sqref>
        </x14:conditionalFormatting>
        <x14:conditionalFormatting xmlns:xm="http://schemas.microsoft.com/office/excel/2006/main">
          <x14:cfRule type="expression" priority="26" id="{C6779AE4-77FE-4BCC-A5AE-F2ED3FBFA92A}">
            <xm:f>Postavke!$B$4="Crvena"</xm:f>
            <x14:dxf>
              <font>
                <color auto="1"/>
              </font>
              <fill>
                <patternFill>
                  <bgColor rgb="FFFFCDCD"/>
                </patternFill>
              </fill>
            </x14:dxf>
          </x14:cfRule>
          <x14:cfRule type="expression" priority="30" id="{95D639B4-4BF4-4967-AC6C-D9062E124D56}">
            <xm:f>Postavke!$B$4="Ljubičasta"</xm:f>
            <x14:dxf>
              <fill>
                <patternFill>
                  <bgColor rgb="FFD6BBEB"/>
                </patternFill>
              </fill>
            </x14:dxf>
          </x14:cfRule>
          <xm:sqref>B3:H4 B7:H8 B11:H12</xm:sqref>
        </x14:conditionalFormatting>
        <x14:conditionalFormatting xmlns:xm="http://schemas.microsoft.com/office/excel/2006/main">
          <x14:cfRule type="expression" priority="24" id="{1A4663F3-CA44-4916-B6F6-ABA44CB9F45F}">
            <xm:f>Postavke!$B$4="Crvena"</xm:f>
            <x14:dxf>
              <font>
                <color auto="1"/>
              </font>
              <fill>
                <patternFill>
                  <bgColor rgb="FFFFF3F3"/>
                </patternFill>
              </fill>
              <border>
                <left/>
                <right/>
                <top/>
                <bottom/>
              </border>
            </x14:dxf>
          </x14:cfRule>
          <x14:cfRule type="expression" priority="27" id="{6F659E2F-96A8-44A2-A63D-5A8D4406402A}">
            <xm:f>Postavke!$B$4="Ljubičasta"</xm:f>
            <x14:dxf>
              <fill>
                <patternFill>
                  <bgColor rgb="FFE4D2F2"/>
                </patternFill>
              </fill>
            </x14:dxf>
          </x14:cfRule>
          <xm:sqref>B5:H6 B9:H10 B13:C14</xm:sqref>
        </x14:conditionalFormatting>
        <x14:conditionalFormatting xmlns:xm="http://schemas.microsoft.com/office/excel/2006/main">
          <x14:cfRule type="expression" priority="22" id="{BF3FA395-B930-40F0-939C-D5FA45B168AD}">
            <xm:f>Postavke!$B$4="Crvena"</xm:f>
            <x14:dxf>
              <border>
                <left style="thin">
                  <color rgb="FFFF0000"/>
                </left>
                <right style="thin">
                  <color rgb="FFFF0000"/>
                </right>
                <top/>
                <bottom style="thin">
                  <color rgb="FFFF0000"/>
                </bottom>
                <vertical/>
                <horizontal/>
              </border>
            </x14:dxf>
          </x14:cfRule>
          <xm:sqref>B4:H4 B6:H6 B10:H10 B8:H8 B12:H12 B14:C14</xm:sqref>
        </x14:conditionalFormatting>
        <x14:conditionalFormatting xmlns:xm="http://schemas.microsoft.com/office/excel/2006/main">
          <x14:cfRule type="expression" priority="21" id="{E2F052F6-25D4-490D-BC62-716999A137CF}">
            <xm:f>Postavke!$B$4="Crvena"</xm:f>
            <x14:dxf>
              <border>
                <left style="thin">
                  <color rgb="FFFF0000"/>
                </left>
                <right style="thin">
                  <color rgb="FFFF0000"/>
                </right>
                <vertical/>
                <horizontal/>
              </border>
            </x14:dxf>
          </x14:cfRule>
          <xm:sqref>B3:H3 B5:H5 B7:H7 B9:H9 B11:H11 B13:C13</xm:sqref>
        </x14:conditionalFormatting>
        <x14:conditionalFormatting xmlns:xm="http://schemas.microsoft.com/office/excel/2006/main">
          <x14:cfRule type="expression" priority="6" id="{55637B55-F6EF-41D1-B794-E7983D3FE5FA}">
            <xm:f>Postavke!$B$4="Narandžasta"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2" id="{A40A5358-99C0-4972-8313-3A11E96BF1BC}">
            <xm:f>Postavke!$B$4="Zelena"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8" id="{20C9D84D-6861-4C1F-9357-67C20BB8711F}">
            <xm:f>Postavke!$B$4="Plava"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B3:H3 B7:H7 B11:H11</xm:sqref>
        </x14:conditionalFormatting>
        <x14:conditionalFormatting xmlns:xm="http://schemas.microsoft.com/office/excel/2006/main">
          <x14:cfRule type="expression" priority="5" id="{4BE3FB20-5BCC-49F5-9323-2C72B02FFDA4}">
            <xm:f>Postavke!$B$4="Narandžasta"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/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1" id="{D0C19EC6-1AD3-4AD7-8D9E-07C6630DDB66}">
            <xm:f>Postavke!$B$4="Zelena"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7" id="{6EED5500-0B21-4320-803F-CD90394D2AFE}">
            <xm:f>Postavke!$B$4="Plava"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B4:H4 B8:H8 B12:H12</xm:sqref>
        </x14:conditionalFormatting>
        <x14:conditionalFormatting xmlns:xm="http://schemas.microsoft.com/office/excel/2006/main">
          <x14:cfRule type="expression" priority="4" id="{7FE0B05F-12C9-423E-8316-B2F75DA111FF}">
            <xm:f>Postavke!$B$4="Narandžasta"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0" id="{B371CE82-9D24-475B-BE82-EF2CE0E617DC}">
            <xm:f>Postavke!$B$4="Zelena"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6" id="{B34D5089-52BF-4C46-A0C0-35C124834F78}">
            <xm:f>Postavke!$B$4="Plava"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B5:H5 B9:H9 B13:C13</xm:sqref>
        </x14:conditionalFormatting>
        <x14:conditionalFormatting xmlns:xm="http://schemas.microsoft.com/office/excel/2006/main">
          <x14:cfRule type="expression" priority="3" id="{A87F817C-D3BB-457D-9D59-CB34C268B6FD}">
            <xm:f>Postavke!$B$4="Narandžasta"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9" id="{CD30C208-E01C-444E-AEB0-677343AE3B4A}">
            <xm:f>Postavke!$B$4="Zelena"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5" id="{E31C8A60-4765-496D-AF8E-653AFD95040F}">
            <xm:f>Postavke!$B$4="Plava"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B6:H6 B10:H10 B14:C14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DF0DE-3AFE-4A18-B7EA-DC5987F86E0D}">
  <dimension ref="A1:I14"/>
  <sheetViews>
    <sheetView showGridLines="0" workbookViewId="0">
      <selection activeCell="F4" sqref="F4"/>
    </sheetView>
  </sheetViews>
  <sheetFormatPr defaultColWidth="0" defaultRowHeight="15" customHeight="1" zeroHeight="1" x14ac:dyDescent="0.25"/>
  <cols>
    <col min="1" max="1" width="19.7109375" customWidth="1"/>
    <col min="2" max="8" width="31.5703125" bestFit="1" customWidth="1"/>
    <col min="9" max="9" width="18.7109375" customWidth="1"/>
    <col min="10" max="16384" width="9.140625" hidden="1"/>
  </cols>
  <sheetData>
    <row r="1" spans="1:9" ht="41.25" customHeight="1" x14ac:dyDescent="0.25">
      <c r="A1" s="5"/>
      <c r="B1" s="13" t="s">
        <v>20</v>
      </c>
      <c r="C1" s="13"/>
      <c r="D1" s="13"/>
      <c r="E1" s="13"/>
      <c r="F1" s="13"/>
      <c r="G1" s="13"/>
      <c r="H1" s="13"/>
      <c r="I1" s="5"/>
    </row>
    <row r="2" spans="1:9" s="1" customFormat="1" ht="18.75" x14ac:dyDescent="0.25">
      <c r="A2" s="6"/>
      <c r="B2" s="14" t="s">
        <v>0</v>
      </c>
      <c r="C2" s="20" t="s">
        <v>1</v>
      </c>
      <c r="D2" s="20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6"/>
    </row>
    <row r="3" spans="1:9" s="3" customFormat="1" ht="23.25" x14ac:dyDescent="0.35">
      <c r="A3" s="17"/>
      <c r="B3" s="22">
        <f>IF(TEXT(DATE(Postavke!B2,11,1),"ddd")="Mon",DATE(Postavke!B2,11,1),IF(TEXT(DATE(Postavke!B2,11,1),"ddd")="Tue",DATE(Postavke!B2,11,1)-1,IF(TEXT(DATE(Postavke!B2,11,1),"ddd")="Wed",DATE(Postavke!B2,11,1)-2,IF(TEXT(DATE(Postavke!B2,11,1),"ddd")="Thu",DATE(Postavke!B2,11,1)-3,IF(TEXT(DATE(Postavke!B2,11,1),"ddd")="Fri",DATE(Postavke!B2,11,1)-4,IF(TEXT(DATE(Postavke!B2,11,1),"ddd")="Sat",DATE(Postavke!B2,11,1)-5,IF(TEXT(DATE(Postavke!B2,11,1),"ddd")="Sun",DATE(Postavke!B2,11,1)-6)))))))</f>
        <v>45593</v>
      </c>
      <c r="C3" s="21">
        <f t="shared" ref="C3:H3" si="0">B3+1</f>
        <v>45594</v>
      </c>
      <c r="D3" s="22">
        <f t="shared" si="0"/>
        <v>45595</v>
      </c>
      <c r="E3" s="21">
        <f t="shared" si="0"/>
        <v>45596</v>
      </c>
      <c r="F3" s="16">
        <f t="shared" si="0"/>
        <v>45597</v>
      </c>
      <c r="G3" s="15">
        <f t="shared" si="0"/>
        <v>45598</v>
      </c>
      <c r="H3" s="21">
        <f t="shared" si="0"/>
        <v>45599</v>
      </c>
      <c r="I3" s="7"/>
    </row>
    <row r="4" spans="1:9" s="4" customFormat="1" ht="61.5" customHeight="1" x14ac:dyDescent="0.25">
      <c r="A4" s="18"/>
      <c r="B4" s="27"/>
      <c r="C4" s="28"/>
      <c r="D4" s="27"/>
      <c r="E4" s="28"/>
      <c r="F4" s="28"/>
      <c r="G4" s="28"/>
      <c r="H4" s="28"/>
      <c r="I4" s="8"/>
    </row>
    <row r="5" spans="1:9" s="2" customFormat="1" ht="23.25" x14ac:dyDescent="0.35">
      <c r="A5" s="19"/>
      <c r="B5" s="23">
        <f>H3+1</f>
        <v>45600</v>
      </c>
      <c r="C5" s="24">
        <f>B5+1</f>
        <v>45601</v>
      </c>
      <c r="D5" s="23">
        <f t="shared" ref="D5:H5" si="1">C5+1</f>
        <v>45602</v>
      </c>
      <c r="E5" s="24">
        <f t="shared" si="1"/>
        <v>45603</v>
      </c>
      <c r="F5" s="24">
        <f t="shared" si="1"/>
        <v>45604</v>
      </c>
      <c r="G5" s="24">
        <f t="shared" si="1"/>
        <v>45605</v>
      </c>
      <c r="H5" s="24">
        <f t="shared" si="1"/>
        <v>45606</v>
      </c>
      <c r="I5" s="9"/>
    </row>
    <row r="6" spans="1:9" s="4" customFormat="1" ht="61.5" customHeight="1" x14ac:dyDescent="0.25">
      <c r="A6" s="18"/>
      <c r="B6" s="29"/>
      <c r="C6" s="30"/>
      <c r="D6" s="29"/>
      <c r="E6" s="30"/>
      <c r="F6" s="30"/>
      <c r="G6" s="30"/>
      <c r="H6" s="30"/>
      <c r="I6" s="8"/>
    </row>
    <row r="7" spans="1:9" s="2" customFormat="1" ht="23.25" x14ac:dyDescent="0.35">
      <c r="A7" s="19"/>
      <c r="B7" s="25">
        <f>H5+1</f>
        <v>45607</v>
      </c>
      <c r="C7" s="26">
        <f>B7+1</f>
        <v>45608</v>
      </c>
      <c r="D7" s="25">
        <f t="shared" ref="D7:H7" si="2">C7+1</f>
        <v>45609</v>
      </c>
      <c r="E7" s="26">
        <f t="shared" si="2"/>
        <v>45610</v>
      </c>
      <c r="F7" s="26">
        <f t="shared" si="2"/>
        <v>45611</v>
      </c>
      <c r="G7" s="26">
        <f t="shared" si="2"/>
        <v>45612</v>
      </c>
      <c r="H7" s="26">
        <f t="shared" si="2"/>
        <v>45613</v>
      </c>
      <c r="I7" s="9"/>
    </row>
    <row r="8" spans="1:9" s="4" customFormat="1" ht="61.5" customHeight="1" x14ac:dyDescent="0.25">
      <c r="A8" s="18"/>
      <c r="B8" s="27"/>
      <c r="C8" s="28"/>
      <c r="D8" s="27"/>
      <c r="E8" s="28"/>
      <c r="F8" s="28"/>
      <c r="G8" s="28"/>
      <c r="H8" s="28"/>
      <c r="I8" s="8"/>
    </row>
    <row r="9" spans="1:9" s="2" customFormat="1" ht="23.25" x14ac:dyDescent="0.35">
      <c r="A9" s="19"/>
      <c r="B9" s="23">
        <f>H7+1</f>
        <v>45614</v>
      </c>
      <c r="C9" s="24">
        <f>B9+1</f>
        <v>45615</v>
      </c>
      <c r="D9" s="23">
        <f t="shared" ref="D9:H9" si="3">C9+1</f>
        <v>45616</v>
      </c>
      <c r="E9" s="24">
        <f t="shared" si="3"/>
        <v>45617</v>
      </c>
      <c r="F9" s="24">
        <f t="shared" si="3"/>
        <v>45618</v>
      </c>
      <c r="G9" s="24">
        <f t="shared" si="3"/>
        <v>45619</v>
      </c>
      <c r="H9" s="24">
        <f t="shared" si="3"/>
        <v>45620</v>
      </c>
      <c r="I9" s="9"/>
    </row>
    <row r="10" spans="1:9" s="4" customFormat="1" ht="61.5" customHeight="1" x14ac:dyDescent="0.25">
      <c r="A10" s="18"/>
      <c r="B10" s="29"/>
      <c r="C10" s="30"/>
      <c r="D10" s="29"/>
      <c r="E10" s="30"/>
      <c r="F10" s="30"/>
      <c r="G10" s="30"/>
      <c r="H10" s="30"/>
      <c r="I10" s="8"/>
    </row>
    <row r="11" spans="1:9" s="2" customFormat="1" ht="23.25" x14ac:dyDescent="0.35">
      <c r="A11" s="19"/>
      <c r="B11" s="25">
        <f>H9+1</f>
        <v>45621</v>
      </c>
      <c r="C11" s="26">
        <f>B11+1</f>
        <v>45622</v>
      </c>
      <c r="D11" s="25">
        <f t="shared" ref="D11:H11" si="4">C11+1</f>
        <v>45623</v>
      </c>
      <c r="E11" s="26">
        <f t="shared" si="4"/>
        <v>45624</v>
      </c>
      <c r="F11" s="26">
        <f t="shared" si="4"/>
        <v>45625</v>
      </c>
      <c r="G11" s="26">
        <f t="shared" si="4"/>
        <v>45626</v>
      </c>
      <c r="H11" s="26">
        <f t="shared" si="4"/>
        <v>45627</v>
      </c>
      <c r="I11" s="9"/>
    </row>
    <row r="12" spans="1:9" s="4" customFormat="1" ht="61.5" customHeight="1" x14ac:dyDescent="0.25">
      <c r="A12" s="18"/>
      <c r="B12" s="27"/>
      <c r="C12" s="28"/>
      <c r="D12" s="27"/>
      <c r="E12" s="28"/>
      <c r="F12" s="28"/>
      <c r="G12" s="28"/>
      <c r="H12" s="28"/>
      <c r="I12" s="8"/>
    </row>
    <row r="13" spans="1:9" s="2" customFormat="1" ht="23.25" x14ac:dyDescent="0.35">
      <c r="A13" s="19"/>
      <c r="B13" s="23">
        <f>H11+1</f>
        <v>45628</v>
      </c>
      <c r="C13" s="24">
        <f>B13+1</f>
        <v>45629</v>
      </c>
      <c r="D13" s="5"/>
      <c r="E13" s="5"/>
      <c r="F13" s="5"/>
      <c r="G13" s="5"/>
      <c r="H13" s="5"/>
      <c r="I13" s="9"/>
    </row>
    <row r="14" spans="1:9" s="4" customFormat="1" ht="61.5" customHeight="1" x14ac:dyDescent="0.25">
      <c r="A14" s="18"/>
      <c r="B14" s="29"/>
      <c r="C14" s="30"/>
      <c r="D14" s="5"/>
      <c r="E14" s="5"/>
      <c r="F14" s="5"/>
      <c r="G14" s="5"/>
      <c r="H14" s="5"/>
      <c r="I14" s="8"/>
    </row>
  </sheetData>
  <sheetProtection algorithmName="SHA-512" hashValue="fwerBgFvuSeTbCELLAydCbobmIlCCFsythCb6fk+XBa6pUIQ3X372qcpvdFrkUHr6ZKKTArrjJrliVemF6JLZg==" saltValue="h2GyDYiagZteN/VBFLP+yw==" spinCount="100000" sheet="1" formatCells="0" selectLockedCells="1"/>
  <conditionalFormatting sqref="B3:H3">
    <cfRule type="expression" dxfId="59" priority="1">
      <formula>DAY(B3)&gt;7</formula>
    </cfRule>
  </conditionalFormatting>
  <conditionalFormatting sqref="A11:XFD11 B13:C13">
    <cfRule type="expression" dxfId="58" priority="2">
      <formula>DAY(A11)&lt;20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4ABF0DC8-73A1-496A-B78E-705DAFBBBCDE}">
            <xm:f>Postavke!$B$4="Narandžasta"</xm:f>
            <x14:dxf>
              <font>
                <color theme="1"/>
              </font>
              <fill>
                <patternFill>
                  <bgColor rgb="FFFFC000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4" id="{09F6C6CD-8D95-4E04-9B19-AE7D561939BC}">
            <xm:f>Postavke!$B$4="Zelena"</xm:f>
            <x14:dxf>
              <font>
                <color theme="0"/>
              </font>
              <fill>
                <patternFill>
                  <bgColor rgb="FF00B050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20" id="{09C4C707-1C68-4575-BBEE-AC0194B2DA30}">
            <xm:f>Postavke!$B$4="Plava"</xm:f>
            <x14:dxf>
              <font>
                <b val="0"/>
                <i val="0"/>
                <color theme="0"/>
              </font>
              <fill>
                <patternFill>
                  <bgColor theme="8" tint="-0.24994659260841701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5" id="{EEC2E193-E95E-45F2-A1C5-9833A5A17B79}">
            <xm:f>Postavke!$B$4="Crvena"</xm:f>
            <x14:dxf>
              <font>
                <color theme="1"/>
              </font>
              <fill>
                <patternFill>
                  <bgColor rgb="FFFF9F9F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9" id="{0D0AE34C-A2FE-452B-BE0C-CF1101A14D98}">
            <xm:f>Postavke!$B$4="Ljubičasta"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m:sqref>B1:H1</xm:sqref>
        </x14:conditionalFormatting>
        <x14:conditionalFormatting xmlns:xm="http://schemas.microsoft.com/office/excel/2006/main">
          <x14:cfRule type="expression" priority="7" id="{95AA045E-EA51-4131-B3E0-93C20287A03E}">
            <xm:f>Postavke!$B$4="Narandžasta"</xm:f>
            <x14:dxf>
              <font>
                <color theme="1"/>
              </font>
              <fill>
                <patternFill>
                  <bgColor rgb="FFFFDE75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3" id="{37022C80-4A71-417D-96A6-2272F99C27C5}">
            <xm:f>Postavke!$B$4="Zelena"</xm:f>
            <x14:dxf>
              <font>
                <color theme="1"/>
              </font>
              <fill>
                <patternFill>
                  <bgColor rgb="FF01FF7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9" id="{E125223F-BD9C-4C50-A438-0BD9B8C42856}">
            <xm:f>Postavke!$B$4="Plava"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3" id="{F4C5D9C6-4305-445C-8D23-7CDB89399F32}">
            <xm:f>Postavke!$B$4="Crvena"</xm:f>
            <x14:dxf>
              <font>
                <b/>
                <i val="0"/>
                <color theme="1"/>
              </font>
              <fill>
                <patternFill>
                  <bgColor rgb="FFFFB3B3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8" id="{F97D8445-D66F-4620-839A-ADC12B4050F2}">
            <xm:f>Postavke!$B$4="Ljubičasta"</xm:f>
            <x14:dxf>
              <font>
                <b/>
                <i val="0"/>
                <color theme="0"/>
              </font>
              <fill>
                <patternFill>
                  <bgColor rgb="FFC198E0"/>
                </patternFill>
              </fill>
            </x14:dxf>
          </x14:cfRule>
          <xm:sqref>B2:H2</xm:sqref>
        </x14:conditionalFormatting>
        <x14:conditionalFormatting xmlns:xm="http://schemas.microsoft.com/office/excel/2006/main">
          <x14:cfRule type="expression" priority="26" id="{43824A18-9052-4AE1-BB28-C45B79F9A48E}">
            <xm:f>Postavke!$B$4="Crvena"</xm:f>
            <x14:dxf>
              <font>
                <color auto="1"/>
              </font>
              <fill>
                <patternFill>
                  <bgColor rgb="FFFFCDCD"/>
                </patternFill>
              </fill>
            </x14:dxf>
          </x14:cfRule>
          <x14:cfRule type="expression" priority="30" id="{CD3ACDAE-817D-40A4-966B-7444C141A521}">
            <xm:f>Postavke!$B$4="Ljubičasta"</xm:f>
            <x14:dxf>
              <fill>
                <patternFill>
                  <bgColor rgb="FFD6BBEB"/>
                </patternFill>
              </fill>
            </x14:dxf>
          </x14:cfRule>
          <xm:sqref>B3:H4 B7:H8 B11:H12</xm:sqref>
        </x14:conditionalFormatting>
        <x14:conditionalFormatting xmlns:xm="http://schemas.microsoft.com/office/excel/2006/main">
          <x14:cfRule type="expression" priority="24" id="{79ED9157-2543-4D15-8019-845647192EFB}">
            <xm:f>Postavke!$B$4="Crvena"</xm:f>
            <x14:dxf>
              <font>
                <color auto="1"/>
              </font>
              <fill>
                <patternFill>
                  <bgColor rgb="FFFFF3F3"/>
                </patternFill>
              </fill>
              <border>
                <left/>
                <right/>
                <top/>
                <bottom/>
              </border>
            </x14:dxf>
          </x14:cfRule>
          <x14:cfRule type="expression" priority="27" id="{00903CCA-EC82-419D-A6F0-0FDEFB7F9E9E}">
            <xm:f>Postavke!$B$4="Ljubičasta"</xm:f>
            <x14:dxf>
              <fill>
                <patternFill>
                  <bgColor rgb="FFE4D2F2"/>
                </patternFill>
              </fill>
            </x14:dxf>
          </x14:cfRule>
          <xm:sqref>B5:H6 B9:H10 B13:C14</xm:sqref>
        </x14:conditionalFormatting>
        <x14:conditionalFormatting xmlns:xm="http://schemas.microsoft.com/office/excel/2006/main">
          <x14:cfRule type="expression" priority="22" id="{1CC323EF-5ACB-486C-95F8-0E7C80D37EB8}">
            <xm:f>Postavke!$B$4="Crvena"</xm:f>
            <x14:dxf>
              <border>
                <left style="thin">
                  <color rgb="FFFF0000"/>
                </left>
                <right style="thin">
                  <color rgb="FFFF0000"/>
                </right>
                <top/>
                <bottom style="thin">
                  <color rgb="FFFF0000"/>
                </bottom>
                <vertical/>
                <horizontal/>
              </border>
            </x14:dxf>
          </x14:cfRule>
          <xm:sqref>B4:H4 B6:H6 B10:H10 B8:H8 B12:H12 B14:C14</xm:sqref>
        </x14:conditionalFormatting>
        <x14:conditionalFormatting xmlns:xm="http://schemas.microsoft.com/office/excel/2006/main">
          <x14:cfRule type="expression" priority="21" id="{F28DA981-4217-4007-93B3-3FCCBB6A5A3D}">
            <xm:f>Postavke!$B$4="Crvena"</xm:f>
            <x14:dxf>
              <border>
                <left style="thin">
                  <color rgb="FFFF0000"/>
                </left>
                <right style="thin">
                  <color rgb="FFFF0000"/>
                </right>
                <vertical/>
                <horizontal/>
              </border>
            </x14:dxf>
          </x14:cfRule>
          <xm:sqref>B3:H3 B5:H5 B7:H7 B9:H9 B11:H11 B13:C13</xm:sqref>
        </x14:conditionalFormatting>
        <x14:conditionalFormatting xmlns:xm="http://schemas.microsoft.com/office/excel/2006/main">
          <x14:cfRule type="expression" priority="6" id="{74F59696-2268-4C0D-A603-678BE4A447A8}">
            <xm:f>Postavke!$B$4="Narandžasta"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2" id="{A1810853-9B59-471C-B730-F42B0C8F90B6}">
            <xm:f>Postavke!$B$4="Zelena"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8" id="{C5B26002-B54A-4240-890B-0A1E82CDBD93}">
            <xm:f>Postavke!$B$4="Plava"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B3:H3 B7:H7 B11:H11</xm:sqref>
        </x14:conditionalFormatting>
        <x14:conditionalFormatting xmlns:xm="http://schemas.microsoft.com/office/excel/2006/main">
          <x14:cfRule type="expression" priority="5" id="{D4EC101E-7360-4816-AAFB-7814D15E29F7}">
            <xm:f>Postavke!$B$4="Narandžasta"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/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1" id="{E7BE0347-95B7-49A7-B4A1-41728217A6B6}">
            <xm:f>Postavke!$B$4="Zelena"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7" id="{40D90230-42AD-4BB5-8528-1324664AA68B}">
            <xm:f>Postavke!$B$4="Plava"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B4:H4 B8:H8 B12:H12</xm:sqref>
        </x14:conditionalFormatting>
        <x14:conditionalFormatting xmlns:xm="http://schemas.microsoft.com/office/excel/2006/main">
          <x14:cfRule type="expression" priority="4" id="{72AA14C5-47F5-441C-845A-A15BFD526822}">
            <xm:f>Postavke!$B$4="Narandžasta"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0" id="{83F45535-2B5A-4080-99BB-80951750F4E7}">
            <xm:f>Postavke!$B$4="Zelena"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6" id="{31FFCF0E-472E-4DA7-9F82-9EE0A91213F7}">
            <xm:f>Postavke!$B$4="Plava"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B5:H5 B9:H9 B13:C13</xm:sqref>
        </x14:conditionalFormatting>
        <x14:conditionalFormatting xmlns:xm="http://schemas.microsoft.com/office/excel/2006/main">
          <x14:cfRule type="expression" priority="3" id="{BC7E9EB2-8ED4-43A4-B57E-97C0C6FA61E1}">
            <xm:f>Postavke!$B$4="Narandžasta"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9" id="{66A3A7C0-2F55-491E-9726-10D614F05C6E}">
            <xm:f>Postavke!$B$4="Zelena"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5" id="{472970AD-65EF-48BD-8D2F-EE8023976D94}">
            <xm:f>Postavke!$B$4="Plava"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B6:H6 B10:H10 B14:C14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554DE-C578-41DD-B049-0D4FACBB1E80}">
  <dimension ref="A1:I14"/>
  <sheetViews>
    <sheetView showGridLines="0" workbookViewId="0">
      <selection activeCell="H4" sqref="H4"/>
    </sheetView>
  </sheetViews>
  <sheetFormatPr defaultColWidth="0" defaultRowHeight="15" customHeight="1" zeroHeight="1" x14ac:dyDescent="0.25"/>
  <cols>
    <col min="1" max="1" width="19.7109375" customWidth="1"/>
    <col min="2" max="8" width="31.5703125" bestFit="1" customWidth="1"/>
    <col min="9" max="9" width="18.7109375" customWidth="1"/>
    <col min="10" max="16384" width="9.140625" hidden="1"/>
  </cols>
  <sheetData>
    <row r="1" spans="1:9" ht="41.25" customHeight="1" x14ac:dyDescent="0.25">
      <c r="A1" s="5"/>
      <c r="B1" s="13" t="s">
        <v>21</v>
      </c>
      <c r="C1" s="13"/>
      <c r="D1" s="13"/>
      <c r="E1" s="13"/>
      <c r="F1" s="13"/>
      <c r="G1" s="13"/>
      <c r="H1" s="13"/>
      <c r="I1" s="5"/>
    </row>
    <row r="2" spans="1:9" s="1" customFormat="1" ht="18.75" x14ac:dyDescent="0.25">
      <c r="A2" s="6"/>
      <c r="B2" s="14" t="s">
        <v>0</v>
      </c>
      <c r="C2" s="20" t="s">
        <v>1</v>
      </c>
      <c r="D2" s="20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6"/>
    </row>
    <row r="3" spans="1:9" s="3" customFormat="1" ht="23.25" x14ac:dyDescent="0.35">
      <c r="A3" s="17"/>
      <c r="B3" s="22">
        <f>IF(TEXT(DATE(Postavke!B2,12,1),"ddd")="Mon",DATE(Postavke!B2,12,1),IF(TEXT(DATE(Postavke!B2,12,1),"ddd")="Tue",DATE(Postavke!B2,12,1)-1,IF(TEXT(DATE(Postavke!B2,12,1),"ddd")="Wed",DATE(Postavke!B2,12,1)-2,IF(TEXT(DATE(Postavke!B2,12,1),"ddd")="Thu",DATE(Postavke!B2,12,1)-3,IF(TEXT(DATE(Postavke!B2,12,1),"ddd")="Fri",DATE(Postavke!B2,12,1)-4,IF(TEXT(DATE(Postavke!B2,12,1),"ddd")="Sat",DATE(Postavke!B2,12,1)-5,IF(TEXT(DATE(Postavke!B2,12,1),"ddd")="Sun",DATE(Postavke!B2,12,1)-6)))))))</f>
        <v>45621</v>
      </c>
      <c r="C3" s="21">
        <f t="shared" ref="C3:H3" si="0">B3+1</f>
        <v>45622</v>
      </c>
      <c r="D3" s="22">
        <f t="shared" si="0"/>
        <v>45623</v>
      </c>
      <c r="E3" s="21">
        <f t="shared" si="0"/>
        <v>45624</v>
      </c>
      <c r="F3" s="16">
        <f t="shared" si="0"/>
        <v>45625</v>
      </c>
      <c r="G3" s="15">
        <f t="shared" si="0"/>
        <v>45626</v>
      </c>
      <c r="H3" s="21">
        <f t="shared" si="0"/>
        <v>45627</v>
      </c>
      <c r="I3" s="7"/>
    </row>
    <row r="4" spans="1:9" s="4" customFormat="1" ht="61.5" customHeight="1" x14ac:dyDescent="0.25">
      <c r="A4" s="18"/>
      <c r="B4" s="27"/>
      <c r="C4" s="28"/>
      <c r="D4" s="27"/>
      <c r="E4" s="28"/>
      <c r="F4" s="28"/>
      <c r="G4" s="28"/>
      <c r="H4" s="28"/>
      <c r="I4" s="8"/>
    </row>
    <row r="5" spans="1:9" s="2" customFormat="1" ht="23.25" x14ac:dyDescent="0.35">
      <c r="A5" s="19"/>
      <c r="B5" s="23">
        <f>H3+1</f>
        <v>45628</v>
      </c>
      <c r="C5" s="24">
        <f>B5+1</f>
        <v>45629</v>
      </c>
      <c r="D5" s="23">
        <f t="shared" ref="D5:H5" si="1">C5+1</f>
        <v>45630</v>
      </c>
      <c r="E5" s="24">
        <f t="shared" si="1"/>
        <v>45631</v>
      </c>
      <c r="F5" s="24">
        <f t="shared" si="1"/>
        <v>45632</v>
      </c>
      <c r="G5" s="24">
        <f t="shared" si="1"/>
        <v>45633</v>
      </c>
      <c r="H5" s="24">
        <f t="shared" si="1"/>
        <v>45634</v>
      </c>
      <c r="I5" s="9"/>
    </row>
    <row r="6" spans="1:9" s="4" customFormat="1" ht="61.5" customHeight="1" x14ac:dyDescent="0.25">
      <c r="A6" s="18"/>
      <c r="B6" s="29"/>
      <c r="C6" s="30"/>
      <c r="D6" s="29"/>
      <c r="E6" s="30"/>
      <c r="F6" s="30"/>
      <c r="G6" s="30"/>
      <c r="H6" s="30"/>
      <c r="I6" s="8"/>
    </row>
    <row r="7" spans="1:9" s="2" customFormat="1" ht="23.25" x14ac:dyDescent="0.35">
      <c r="A7" s="19"/>
      <c r="B7" s="25">
        <f>H5+1</f>
        <v>45635</v>
      </c>
      <c r="C7" s="26">
        <f>B7+1</f>
        <v>45636</v>
      </c>
      <c r="D7" s="25">
        <f t="shared" ref="D7:H7" si="2">C7+1</f>
        <v>45637</v>
      </c>
      <c r="E7" s="26">
        <f t="shared" si="2"/>
        <v>45638</v>
      </c>
      <c r="F7" s="26">
        <f t="shared" si="2"/>
        <v>45639</v>
      </c>
      <c r="G7" s="26">
        <f t="shared" si="2"/>
        <v>45640</v>
      </c>
      <c r="H7" s="26">
        <f t="shared" si="2"/>
        <v>45641</v>
      </c>
      <c r="I7" s="9"/>
    </row>
    <row r="8" spans="1:9" s="4" customFormat="1" ht="61.5" customHeight="1" x14ac:dyDescent="0.25">
      <c r="A8" s="18"/>
      <c r="B8" s="27"/>
      <c r="C8" s="28"/>
      <c r="D8" s="27"/>
      <c r="E8" s="28"/>
      <c r="F8" s="28"/>
      <c r="G8" s="28"/>
      <c r="H8" s="28"/>
      <c r="I8" s="8"/>
    </row>
    <row r="9" spans="1:9" s="2" customFormat="1" ht="23.25" x14ac:dyDescent="0.35">
      <c r="A9" s="19"/>
      <c r="B9" s="23">
        <f>H7+1</f>
        <v>45642</v>
      </c>
      <c r="C9" s="24">
        <f>B9+1</f>
        <v>45643</v>
      </c>
      <c r="D9" s="23">
        <f t="shared" ref="D9:H9" si="3">C9+1</f>
        <v>45644</v>
      </c>
      <c r="E9" s="24">
        <f t="shared" si="3"/>
        <v>45645</v>
      </c>
      <c r="F9" s="24">
        <f t="shared" si="3"/>
        <v>45646</v>
      </c>
      <c r="G9" s="24">
        <f t="shared" si="3"/>
        <v>45647</v>
      </c>
      <c r="H9" s="24">
        <f t="shared" si="3"/>
        <v>45648</v>
      </c>
      <c r="I9" s="9"/>
    </row>
    <row r="10" spans="1:9" s="4" customFormat="1" ht="61.5" customHeight="1" x14ac:dyDescent="0.25">
      <c r="A10" s="18"/>
      <c r="B10" s="29"/>
      <c r="C10" s="30"/>
      <c r="D10" s="29"/>
      <c r="E10" s="30"/>
      <c r="F10" s="30"/>
      <c r="G10" s="30"/>
      <c r="H10" s="30"/>
      <c r="I10" s="8"/>
    </row>
    <row r="11" spans="1:9" s="2" customFormat="1" ht="23.25" x14ac:dyDescent="0.35">
      <c r="A11" s="19"/>
      <c r="B11" s="25">
        <f>H9+1</f>
        <v>45649</v>
      </c>
      <c r="C11" s="26">
        <f>B11+1</f>
        <v>45650</v>
      </c>
      <c r="D11" s="25">
        <f t="shared" ref="D11:H11" si="4">C11+1</f>
        <v>45651</v>
      </c>
      <c r="E11" s="26">
        <f t="shared" si="4"/>
        <v>45652</v>
      </c>
      <c r="F11" s="26">
        <f t="shared" si="4"/>
        <v>45653</v>
      </c>
      <c r="G11" s="26">
        <f t="shared" si="4"/>
        <v>45654</v>
      </c>
      <c r="H11" s="26">
        <f t="shared" si="4"/>
        <v>45655</v>
      </c>
      <c r="I11" s="9"/>
    </row>
    <row r="12" spans="1:9" s="4" customFormat="1" ht="61.5" customHeight="1" x14ac:dyDescent="0.25">
      <c r="A12" s="18"/>
      <c r="B12" s="27"/>
      <c r="C12" s="28"/>
      <c r="D12" s="27"/>
      <c r="E12" s="28"/>
      <c r="F12" s="28"/>
      <c r="G12" s="28"/>
      <c r="H12" s="28"/>
      <c r="I12" s="8"/>
    </row>
    <row r="13" spans="1:9" s="2" customFormat="1" ht="23.25" x14ac:dyDescent="0.35">
      <c r="A13" s="19"/>
      <c r="B13" s="23">
        <f>H11+1</f>
        <v>45656</v>
      </c>
      <c r="C13" s="24">
        <f>B13+1</f>
        <v>45657</v>
      </c>
      <c r="D13" s="5"/>
      <c r="E13" s="5"/>
      <c r="F13" s="5"/>
      <c r="G13" s="5"/>
      <c r="H13" s="5"/>
      <c r="I13" s="9"/>
    </row>
    <row r="14" spans="1:9" s="4" customFormat="1" ht="61.5" customHeight="1" x14ac:dyDescent="0.25">
      <c r="A14" s="18"/>
      <c r="B14" s="29"/>
      <c r="C14" s="30"/>
      <c r="D14" s="5"/>
      <c r="E14" s="5"/>
      <c r="F14" s="5"/>
      <c r="G14" s="5"/>
      <c r="H14" s="5"/>
      <c r="I14" s="8"/>
    </row>
  </sheetData>
  <sheetProtection algorithmName="SHA-512" hashValue="fynBargQ9eAEaHhO+YaVI981/dk7FI+g+Ik7yfJZBsJ1IrvyMGHsdigeaws/Z3+6gVrrs0zSrLWM9PQIyNRBiQ==" saltValue="eRmxJIjzcyLbjk6ET1rYDg==" spinCount="100000" sheet="1" formatCells="0" selectLockedCells="1"/>
  <conditionalFormatting sqref="B3:H3">
    <cfRule type="expression" dxfId="29" priority="1">
      <formula>DAY(B3)&gt;7</formula>
    </cfRule>
  </conditionalFormatting>
  <conditionalFormatting sqref="A11:XFD11 B13:C13">
    <cfRule type="expression" dxfId="28" priority="2">
      <formula>DAY(A11)&lt;20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2F631BEA-0D33-49F3-9026-AFB7A114D2BE}">
            <xm:f>Postavke!$B$4="Narandžasta"</xm:f>
            <x14:dxf>
              <font>
                <color theme="1"/>
              </font>
              <fill>
                <patternFill>
                  <bgColor rgb="FFFFC000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4" id="{45D43BC2-377F-49D5-8F6A-1EA1F3CD5992}">
            <xm:f>Postavke!$B$4="Zelena"</xm:f>
            <x14:dxf>
              <font>
                <color theme="0"/>
              </font>
              <fill>
                <patternFill>
                  <bgColor rgb="FF00B050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20" id="{591A724C-8111-4FEC-B075-CC90F04DB741}">
            <xm:f>Postavke!$B$4="Plava"</xm:f>
            <x14:dxf>
              <font>
                <b val="0"/>
                <i val="0"/>
                <color theme="0"/>
              </font>
              <fill>
                <patternFill>
                  <bgColor theme="8" tint="-0.24994659260841701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5" id="{3727B974-74D5-4253-81CA-4FBF40E2C84F}">
            <xm:f>Postavke!$B$4="Crvena"</xm:f>
            <x14:dxf>
              <font>
                <color theme="1"/>
              </font>
              <fill>
                <patternFill>
                  <bgColor rgb="FFFF9F9F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9" id="{7D24EC85-D815-4402-80CE-3608A227AA6F}">
            <xm:f>Postavke!$B$4="Ljubičasta"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m:sqref>B1:H1</xm:sqref>
        </x14:conditionalFormatting>
        <x14:conditionalFormatting xmlns:xm="http://schemas.microsoft.com/office/excel/2006/main">
          <x14:cfRule type="expression" priority="7" id="{574E1D11-DEEE-4ADF-9072-8750FB7547D7}">
            <xm:f>Postavke!$B$4="Narandžasta"</xm:f>
            <x14:dxf>
              <font>
                <color theme="1"/>
              </font>
              <fill>
                <patternFill>
                  <bgColor rgb="FFFFDE75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 style="thin">
                  <color rgb="FFFFC000"/>
                </top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3" id="{F935AE0F-E753-445C-88DA-F62C5E2FC830}">
            <xm:f>Postavke!$B$4="Zelena"</xm:f>
            <x14:dxf>
              <font>
                <color theme="1"/>
              </font>
              <fill>
                <patternFill>
                  <bgColor rgb="FF01FF7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9" id="{4FD62C13-9EE8-4EA5-9B46-7A39DCC62099}">
            <xm:f>Postavke!$B$4="Plava"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top style="thin">
                  <color theme="8" tint="-0.24994659260841701"/>
                </top>
                <bottom style="thin">
                  <color theme="8" tint="-0.24994659260841701"/>
                </bottom>
                <vertical/>
                <horizontal/>
              </border>
            </x14:dxf>
          </x14:cfRule>
          <x14:cfRule type="expression" priority="23" id="{9C7F55AB-2890-4746-998C-F85D84C92A2A}">
            <xm:f>Postavke!$B$4="Crvena"</xm:f>
            <x14:dxf>
              <font>
                <b/>
                <i val="0"/>
                <color theme="1"/>
              </font>
              <fill>
                <patternFill>
                  <bgColor rgb="FFFFB3B3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14:cfRule type="expression" priority="28" id="{9A0D75FE-EAA8-4090-A729-9FC36BF66830}">
            <xm:f>Postavke!$B$4="Ljubičasta"</xm:f>
            <x14:dxf>
              <font>
                <b/>
                <i val="0"/>
                <color theme="0"/>
              </font>
              <fill>
                <patternFill>
                  <bgColor rgb="FFC198E0"/>
                </patternFill>
              </fill>
            </x14:dxf>
          </x14:cfRule>
          <xm:sqref>B2:H2</xm:sqref>
        </x14:conditionalFormatting>
        <x14:conditionalFormatting xmlns:xm="http://schemas.microsoft.com/office/excel/2006/main">
          <x14:cfRule type="expression" priority="26" id="{2550447F-6F41-4F14-8151-56F2B4886C13}">
            <xm:f>Postavke!$B$4="Crvena"</xm:f>
            <x14:dxf>
              <font>
                <color auto="1"/>
              </font>
              <fill>
                <patternFill>
                  <bgColor rgb="FFFFCDCD"/>
                </patternFill>
              </fill>
            </x14:dxf>
          </x14:cfRule>
          <x14:cfRule type="expression" priority="30" id="{F2B063E3-8BDA-4E63-9973-C2408A78F550}">
            <xm:f>Postavke!$B$4="Ljubičasta"</xm:f>
            <x14:dxf>
              <fill>
                <patternFill>
                  <bgColor rgb="FFD6BBEB"/>
                </patternFill>
              </fill>
            </x14:dxf>
          </x14:cfRule>
          <xm:sqref>B3:H4 B7:H8 B11:H12</xm:sqref>
        </x14:conditionalFormatting>
        <x14:conditionalFormatting xmlns:xm="http://schemas.microsoft.com/office/excel/2006/main">
          <x14:cfRule type="expression" priority="24" id="{08FEECBE-34F9-43C3-B034-49D2D8B0F4B2}">
            <xm:f>Postavke!$B$4="Crvena"</xm:f>
            <x14:dxf>
              <font>
                <color auto="1"/>
              </font>
              <fill>
                <patternFill>
                  <bgColor rgb="FFFFF3F3"/>
                </patternFill>
              </fill>
              <border>
                <left/>
                <right/>
                <top/>
                <bottom/>
              </border>
            </x14:dxf>
          </x14:cfRule>
          <x14:cfRule type="expression" priority="27" id="{BC57CDE6-A471-4B2A-9E9A-428E423FD57C}">
            <xm:f>Postavke!$B$4="Ljubičasta"</xm:f>
            <x14:dxf>
              <fill>
                <patternFill>
                  <bgColor rgb="FFE4D2F2"/>
                </patternFill>
              </fill>
            </x14:dxf>
          </x14:cfRule>
          <xm:sqref>B5:H6 B9:H10 B13:C14</xm:sqref>
        </x14:conditionalFormatting>
        <x14:conditionalFormatting xmlns:xm="http://schemas.microsoft.com/office/excel/2006/main">
          <x14:cfRule type="expression" priority="22" id="{8DD4B61A-0A9A-4217-A14C-6F3872DC27EC}">
            <xm:f>Postavke!$B$4="Crvena"</xm:f>
            <x14:dxf>
              <border>
                <left style="thin">
                  <color rgb="FFFF0000"/>
                </left>
                <right style="thin">
                  <color rgb="FFFF0000"/>
                </right>
                <top/>
                <bottom style="thin">
                  <color rgb="FFFF0000"/>
                </bottom>
                <vertical/>
                <horizontal/>
              </border>
            </x14:dxf>
          </x14:cfRule>
          <xm:sqref>B4:H4 B6:H6 B10:H10 B8:H8 B12:H12 B14:C14</xm:sqref>
        </x14:conditionalFormatting>
        <x14:conditionalFormatting xmlns:xm="http://schemas.microsoft.com/office/excel/2006/main">
          <x14:cfRule type="expression" priority="21" id="{DC5BB74E-E7A1-457E-9165-76E31E27FF0F}">
            <xm:f>Postavke!$B$4="Crvena"</xm:f>
            <x14:dxf>
              <border>
                <left style="thin">
                  <color rgb="FFFF0000"/>
                </left>
                <right style="thin">
                  <color rgb="FFFF0000"/>
                </right>
                <vertical/>
                <horizontal/>
              </border>
            </x14:dxf>
          </x14:cfRule>
          <xm:sqref>B3:H3 B5:H5 B7:H7 B9:H9 B11:H11 B13:C13</xm:sqref>
        </x14:conditionalFormatting>
        <x14:conditionalFormatting xmlns:xm="http://schemas.microsoft.com/office/excel/2006/main">
          <x14:cfRule type="expression" priority="6" id="{A2730275-8A72-477E-A3F1-2718500FCA4A}">
            <xm:f>Postavke!$B$4="Narandžasta"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2" id="{44A8242A-D5B2-43C5-939B-B98BE29FD664}">
            <xm:f>Postavke!$B$4="Zelena"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8" id="{D0BC07D4-1D43-4933-AE89-3A8E99DFAAA4}">
            <xm:f>Postavke!$B$4="Plava"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B3:H3 B7:H7 B11:H11</xm:sqref>
        </x14:conditionalFormatting>
        <x14:conditionalFormatting xmlns:xm="http://schemas.microsoft.com/office/excel/2006/main">
          <x14:cfRule type="expression" priority="5" id="{7BC7C2E4-7F1C-41D5-A294-1FC06D9E77AF}">
            <xm:f>Postavke!$B$4="Narandžasta"</xm:f>
            <x14:dxf>
              <font>
                <color theme="1"/>
              </font>
              <fill>
                <patternFill>
                  <bgColor rgb="FFFFE89F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top/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11" id="{0A532B0F-FB66-46DE-B51F-EB9F31197375}">
            <xm:f>Postavke!$B$4="Zelena"</xm:f>
            <x14:dxf>
              <font>
                <color theme="1"/>
              </font>
              <fill>
                <patternFill>
                  <bgColor rgb="FFB3FFD5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7" id="{051270E7-0626-46FE-AC71-2E2E84AE2F63}">
            <xm:f>Postavke!$B$4="Plava"</xm:f>
            <x14:dxf>
              <fill>
                <patternFill>
                  <bgColor theme="8" tint="0.59996337778862885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B4:H4 B8:H8 B12:H12</xm:sqref>
        </x14:conditionalFormatting>
        <x14:conditionalFormatting xmlns:xm="http://schemas.microsoft.com/office/excel/2006/main">
          <x14:cfRule type="expression" priority="4" id="{7F5F6052-7E03-4DB6-9571-E91BF7601D19}">
            <xm:f>Postavke!$B$4="Narandžasta"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vertical/>
                <horizontal/>
              </border>
            </x14:dxf>
          </x14:cfRule>
          <x14:cfRule type="expression" priority="10" id="{AEF0DF4E-6161-4D56-A559-9AE364B7788D}">
            <xm:f>Postavke!$B$4="Zelena"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top/>
                <bottom/>
                <vertical/>
                <horizontal/>
              </border>
            </x14:dxf>
          </x14:cfRule>
          <x14:cfRule type="expression" priority="16" id="{D92BD84C-A970-471A-895E-FE46BE4BEA0A}">
            <xm:f>Postavke!$B$4="Plava"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vertical/>
                <horizontal/>
              </border>
            </x14:dxf>
          </x14:cfRule>
          <xm:sqref>B5:H5 B9:H9 B13:C13</xm:sqref>
        </x14:conditionalFormatting>
        <x14:conditionalFormatting xmlns:xm="http://schemas.microsoft.com/office/excel/2006/main">
          <x14:cfRule type="expression" priority="3" id="{FFE5BA30-2793-4A85-B1D9-E5B88295286C}">
            <xm:f>Postavke!$B$4="Narandžasta"</xm:f>
            <x14:dxf>
              <font>
                <color theme="1"/>
              </font>
              <fill>
                <patternFill>
                  <bgColor rgb="FFFFF4D1"/>
                </patternFill>
              </fill>
              <border>
                <left style="thin">
                  <color rgb="FFFFC000"/>
                </left>
                <right style="thin">
                  <color rgb="FFFFC000"/>
                </right>
                <bottom style="thin">
                  <color rgb="FFFFC000"/>
                </bottom>
                <vertical/>
                <horizontal/>
              </border>
            </x14:dxf>
          </x14:cfRule>
          <x14:cfRule type="expression" priority="9" id="{BD2F19B5-535E-44BC-8E26-ADE57BE2879B}">
            <xm:f>Postavke!$B$4="Zelena"</xm:f>
            <x14:dxf>
              <font>
                <color theme="1"/>
              </font>
              <fill>
                <patternFill>
                  <bgColor rgb="FFEBFFF4"/>
                </patternFill>
              </fill>
              <border>
                <left style="thin">
                  <color rgb="FF00B050"/>
                </left>
                <right style="thin">
                  <color rgb="FF00B050"/>
                </right>
                <bottom style="thin">
                  <color rgb="FF00B050"/>
                </bottom>
                <vertical/>
                <horizontal/>
              </border>
            </x14:dxf>
          </x14:cfRule>
          <x14:cfRule type="expression" priority="15" id="{C2A01685-AB87-4D90-9F6E-173A9E5DCDCB}">
            <xm:f>Postavke!$B$4="Plava"</xm:f>
            <x14:dxf>
              <fill>
                <patternFill>
                  <bgColor theme="8" tint="0.79998168889431442"/>
                </patternFill>
              </fill>
              <border>
                <left style="thin">
                  <color theme="8" tint="-0.24994659260841701"/>
                </left>
                <right style="thin">
                  <color theme="8" tint="-0.24994659260841701"/>
                </right>
                <bottom style="thin">
                  <color theme="8" tint="-0.24994659260841701"/>
                </bottom>
                <vertical/>
                <horizontal/>
              </border>
            </x14:dxf>
          </x14:cfRule>
          <xm:sqref>B6:H6 B10:H10 B14:C14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Postavke</vt:lpstr>
      <vt:lpstr>Januar</vt:lpstr>
      <vt:lpstr>Februar</vt:lpstr>
      <vt:lpstr>Mart</vt:lpstr>
      <vt:lpstr>April</vt:lpstr>
      <vt:lpstr>Maj</vt:lpstr>
      <vt:lpstr>Jun</vt:lpstr>
      <vt:lpstr>Jul</vt:lpstr>
      <vt:lpstr>Avgust</vt:lpstr>
      <vt:lpstr>Septembar</vt:lpstr>
      <vt:lpstr>Oktobar</vt:lpstr>
      <vt:lpstr>Novembar</vt:lpstr>
      <vt:lpstr>Decembar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Miletic</dc:creator>
  <cp:lastModifiedBy>Ivan Miletic</cp:lastModifiedBy>
  <dcterms:created xsi:type="dcterms:W3CDTF">2023-08-24T19:46:06Z</dcterms:created>
  <dcterms:modified xsi:type="dcterms:W3CDTF">2024-02-23T22:34:03Z</dcterms:modified>
</cp:coreProperties>
</file>